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\Tomek.com.hr\potrosnja\"/>
    </mc:Choice>
  </mc:AlternateContent>
  <xr:revisionPtr revIDLastSave="0" documentId="13_ncr:1_{1223E76B-8594-4445-94E0-7643C03B14FC}" xr6:coauthVersionLast="37" xr6:coauthVersionMax="37" xr10:uidLastSave="{00000000-0000-0000-0000-000000000000}"/>
  <bookViews>
    <workbookView xWindow="0" yWindow="0" windowWidth="23040" windowHeight="9060" tabRatio="729" xr2:uid="{00000000-000D-0000-FFFF-FFFF00000000}"/>
  </bookViews>
  <sheets>
    <sheet name="Troskovi 2023" sheetId="17" r:id="rId1"/>
  </sheets>
  <calcPr calcId="179021"/>
</workbook>
</file>

<file path=xl/calcChain.xml><?xml version="1.0" encoding="utf-8"?>
<calcChain xmlns="http://schemas.openxmlformats.org/spreadsheetml/2006/main">
  <c r="D52" i="17" l="1"/>
  <c r="E52" i="17"/>
  <c r="F52" i="17"/>
  <c r="G52" i="17"/>
  <c r="H52" i="17"/>
  <c r="I52" i="17"/>
  <c r="J52" i="17"/>
  <c r="K52" i="17"/>
  <c r="L52" i="17"/>
  <c r="M52" i="17"/>
  <c r="N52" i="17"/>
  <c r="C52" i="17"/>
  <c r="Q51" i="17"/>
  <c r="O51" i="17"/>
  <c r="P51" i="17" s="1"/>
  <c r="Q50" i="17"/>
  <c r="O50" i="17"/>
  <c r="P50" i="17" s="1"/>
  <c r="Q49" i="17"/>
  <c r="O49" i="17"/>
  <c r="P49" i="17" s="1"/>
  <c r="Q48" i="17"/>
  <c r="O48" i="17"/>
  <c r="P48" i="17" s="1"/>
  <c r="Q47" i="17"/>
  <c r="O47" i="17"/>
  <c r="P47" i="17" s="1"/>
  <c r="Q46" i="17"/>
  <c r="O46" i="17"/>
  <c r="P46" i="17" s="1"/>
  <c r="Q45" i="17"/>
  <c r="O45" i="17"/>
  <c r="P45" i="17" s="1"/>
  <c r="Q44" i="17"/>
  <c r="O44" i="17"/>
  <c r="P44" i="17" s="1"/>
  <c r="Q43" i="17"/>
  <c r="O43" i="17"/>
  <c r="P43" i="17" s="1"/>
  <c r="D68" i="17"/>
  <c r="E68" i="17"/>
  <c r="F68" i="17"/>
  <c r="G68" i="17"/>
  <c r="H68" i="17"/>
  <c r="I68" i="17"/>
  <c r="J68" i="17"/>
  <c r="K68" i="17"/>
  <c r="L68" i="17"/>
  <c r="M68" i="17"/>
  <c r="N68" i="17"/>
  <c r="C68" i="17"/>
  <c r="Q67" i="17"/>
  <c r="O67" i="17"/>
  <c r="P67" i="17" s="1"/>
  <c r="Q66" i="17"/>
  <c r="O66" i="17"/>
  <c r="P66" i="17" s="1"/>
  <c r="Q65" i="17"/>
  <c r="O65" i="17"/>
  <c r="P65" i="17" s="1"/>
  <c r="Q19" i="17" l="1"/>
  <c r="O19" i="17"/>
  <c r="P19" i="17" s="1"/>
  <c r="Q64" i="17" l="1"/>
  <c r="O64" i="17"/>
  <c r="Q63" i="17"/>
  <c r="O63" i="17"/>
  <c r="P63" i="17" s="1"/>
  <c r="Q62" i="17"/>
  <c r="O62" i="17"/>
  <c r="P62" i="17" s="1"/>
  <c r="Q61" i="17"/>
  <c r="O61" i="17"/>
  <c r="P61" i="17" s="1"/>
  <c r="Q60" i="17"/>
  <c r="O60" i="17"/>
  <c r="P60" i="17" s="1"/>
  <c r="Q59" i="17"/>
  <c r="O59" i="17"/>
  <c r="P59" i="17" s="1"/>
  <c r="Q58" i="17"/>
  <c r="O58" i="17"/>
  <c r="P58" i="17" s="1"/>
  <c r="Q57" i="17"/>
  <c r="O57" i="17"/>
  <c r="P57" i="17" s="1"/>
  <c r="Q56" i="17"/>
  <c r="O56" i="17"/>
  <c r="P56" i="17" s="1"/>
  <c r="Q55" i="17"/>
  <c r="O55" i="17"/>
  <c r="P55" i="17" s="1"/>
  <c r="Q54" i="17"/>
  <c r="O54" i="17"/>
  <c r="P54" i="17" s="1"/>
  <c r="Q53" i="17"/>
  <c r="O53" i="17"/>
  <c r="P53" i="17" s="1"/>
  <c r="E69" i="17"/>
  <c r="Q42" i="17"/>
  <c r="O42" i="17"/>
  <c r="P42" i="17" s="1"/>
  <c r="Q41" i="17"/>
  <c r="O41" i="17"/>
  <c r="P41" i="17" s="1"/>
  <c r="Q40" i="17"/>
  <c r="O40" i="17"/>
  <c r="P40" i="17" s="1"/>
  <c r="Q39" i="17"/>
  <c r="O39" i="17"/>
  <c r="P39" i="17" s="1"/>
  <c r="Q38" i="17"/>
  <c r="O38" i="17"/>
  <c r="P38" i="17" s="1"/>
  <c r="Q37" i="17"/>
  <c r="O37" i="17"/>
  <c r="P37" i="17" s="1"/>
  <c r="Q36" i="17"/>
  <c r="O36" i="17"/>
  <c r="P36" i="17" s="1"/>
  <c r="Q35" i="17"/>
  <c r="O35" i="17"/>
  <c r="P35" i="17" s="1"/>
  <c r="Q34" i="17"/>
  <c r="O34" i="17"/>
  <c r="P34" i="17" s="1"/>
  <c r="Q33" i="17"/>
  <c r="O33" i="17"/>
  <c r="P33" i="17" s="1"/>
  <c r="Q32" i="17"/>
  <c r="O32" i="17"/>
  <c r="P32" i="17" s="1"/>
  <c r="Q31" i="17"/>
  <c r="O31" i="17"/>
  <c r="P31" i="17" s="1"/>
  <c r="Q30" i="17"/>
  <c r="O30" i="17"/>
  <c r="P30" i="17" s="1"/>
  <c r="Q29" i="17"/>
  <c r="O29" i="17"/>
  <c r="P29" i="17" s="1"/>
  <c r="Q28" i="17"/>
  <c r="O28" i="17"/>
  <c r="P28" i="17" s="1"/>
  <c r="Q27" i="17"/>
  <c r="O27" i="17"/>
  <c r="P27" i="17" s="1"/>
  <c r="Q26" i="17"/>
  <c r="O26" i="17"/>
  <c r="P26" i="17" s="1"/>
  <c r="Q25" i="17"/>
  <c r="O25" i="17"/>
  <c r="P25" i="17" s="1"/>
  <c r="Q24" i="17"/>
  <c r="O24" i="17"/>
  <c r="P24" i="17" s="1"/>
  <c r="Q23" i="17"/>
  <c r="O23" i="17"/>
  <c r="P23" i="17" s="1"/>
  <c r="Q22" i="17"/>
  <c r="O22" i="17"/>
  <c r="P22" i="17" s="1"/>
  <c r="Q21" i="17"/>
  <c r="O21" i="17"/>
  <c r="P21" i="17" s="1"/>
  <c r="Q20" i="17"/>
  <c r="O20" i="17"/>
  <c r="P20" i="17" s="1"/>
  <c r="Q18" i="17"/>
  <c r="O18" i="17"/>
  <c r="P18" i="17" s="1"/>
  <c r="Q17" i="17"/>
  <c r="O17" i="17"/>
  <c r="P17" i="17" s="1"/>
  <c r="Q16" i="17"/>
  <c r="O16" i="17"/>
  <c r="P16" i="17" s="1"/>
  <c r="Q15" i="17"/>
  <c r="O15" i="17"/>
  <c r="P15" i="17" s="1"/>
  <c r="Q14" i="17"/>
  <c r="O14" i="17"/>
  <c r="P14" i="17" s="1"/>
  <c r="Q13" i="17"/>
  <c r="O13" i="17"/>
  <c r="P13" i="17" s="1"/>
  <c r="Q12" i="17"/>
  <c r="O12" i="17"/>
  <c r="P12" i="17" s="1"/>
  <c r="Q11" i="17"/>
  <c r="O11" i="17"/>
  <c r="P11" i="17" s="1"/>
  <c r="Q10" i="17"/>
  <c r="O10" i="17"/>
  <c r="P10" i="17" s="1"/>
  <c r="Q9" i="17"/>
  <c r="O9" i="17"/>
  <c r="P9" i="17" s="1"/>
  <c r="Q8" i="17"/>
  <c r="O8" i="17"/>
  <c r="P8" i="17" s="1"/>
  <c r="Q7" i="17"/>
  <c r="O7" i="17"/>
  <c r="P7" i="17" s="1"/>
  <c r="Q6" i="17"/>
  <c r="O6" i="17"/>
  <c r="P6" i="17" s="1"/>
  <c r="Q5" i="17"/>
  <c r="O5" i="17"/>
  <c r="P5" i="17" s="1"/>
  <c r="Q4" i="17"/>
  <c r="O4" i="17"/>
  <c r="P4" i="17" s="1"/>
  <c r="Q3" i="17"/>
  <c r="O3" i="17"/>
  <c r="P3" i="17" s="1"/>
  <c r="Q2" i="17"/>
  <c r="O2" i="17"/>
  <c r="P2" i="17" s="1"/>
  <c r="Q1" i="17"/>
  <c r="P64" i="17" l="1"/>
  <c r="O68" i="17"/>
  <c r="I69" i="17"/>
  <c r="L69" i="17"/>
  <c r="H69" i="17"/>
  <c r="J69" i="17"/>
  <c r="M69" i="17"/>
  <c r="F69" i="17"/>
  <c r="G69" i="17"/>
  <c r="D69" i="17"/>
  <c r="K69" i="17"/>
  <c r="C69" i="17"/>
  <c r="N69" i="17"/>
  <c r="O52" i="17"/>
  <c r="P52" i="17" s="1"/>
  <c r="O69" i="17" l="1"/>
  <c r="P69" i="17" s="1"/>
  <c r="P68" i="17"/>
  <c r="O70" i="17"/>
</calcChain>
</file>

<file path=xl/sharedStrings.xml><?xml version="1.0" encoding="utf-8"?>
<sst xmlns="http://schemas.openxmlformats.org/spreadsheetml/2006/main" count="109" uniqueCount="65">
  <si>
    <t>Hrana</t>
  </si>
  <si>
    <t>Broj.</t>
  </si>
  <si>
    <t>1 mj</t>
  </si>
  <si>
    <t>2 mj</t>
  </si>
  <si>
    <t>3 mj</t>
  </si>
  <si>
    <t>4 mj</t>
  </si>
  <si>
    <t>5 mj</t>
  </si>
  <si>
    <t>6 mj</t>
  </si>
  <si>
    <t>7 mj</t>
  </si>
  <si>
    <t>8 mj</t>
  </si>
  <si>
    <t>9 mj</t>
  </si>
  <si>
    <t>10 mj</t>
  </si>
  <si>
    <t>11 mj</t>
  </si>
  <si>
    <t>12 mj</t>
  </si>
  <si>
    <t>Ostatak - Razlika</t>
  </si>
  <si>
    <t>X</t>
  </si>
  <si>
    <t>UKUPNO godišnje</t>
  </si>
  <si>
    <t>Struja</t>
  </si>
  <si>
    <t>Voda</t>
  </si>
  <si>
    <t>Komunalac</t>
  </si>
  <si>
    <t>HRT</t>
  </si>
  <si>
    <t>Ne-planirani dodatni troškovi</t>
  </si>
  <si>
    <t>Prih</t>
  </si>
  <si>
    <t>Rash</t>
  </si>
  <si>
    <t>Prihod - Plaća</t>
  </si>
  <si>
    <t>Prihod - Prijevoz</t>
  </si>
  <si>
    <t>UKUPNO RASHODI:</t>
  </si>
  <si>
    <t>UKUPNO PRIHODI:</t>
  </si>
  <si>
    <t>Kamata na tekućem - 1. idući mj.</t>
  </si>
  <si>
    <t>Kontrola</t>
  </si>
  <si>
    <t>Pri 1</t>
  </si>
  <si>
    <t>Pri 2</t>
  </si>
  <si>
    <t>Pri 3</t>
  </si>
  <si>
    <t>Pri 4</t>
  </si>
  <si>
    <t>Pri 5</t>
  </si>
  <si>
    <t>Pri 6</t>
  </si>
  <si>
    <t>Pri 7</t>
  </si>
  <si>
    <t>Pri 8</t>
  </si>
  <si>
    <t>Pri 9</t>
  </si>
  <si>
    <t>Pri 10</t>
  </si>
  <si>
    <t>Pri 11</t>
  </si>
  <si>
    <t>Pri 12</t>
  </si>
  <si>
    <t>Prosječno</t>
  </si>
  <si>
    <t>Prihodi-rashodi</t>
  </si>
  <si>
    <t>Mastercard Pretplata - 25.og u mj.</t>
  </si>
  <si>
    <t>Banka - Održavanje raćuna - 1.iduć.mj.</t>
  </si>
  <si>
    <t>Banka - Mobilno bankarstvo - 1.iduć.mj.</t>
  </si>
  <si>
    <t>Netflix - 6.og u mj.</t>
  </si>
  <si>
    <t xml:space="preserve"> </t>
  </si>
  <si>
    <t>Banka - Transakcije plaćanje računa</t>
  </si>
  <si>
    <t>Košarka Treninzi</t>
  </si>
  <si>
    <t>Pri 13</t>
  </si>
  <si>
    <t>Pri 14</t>
  </si>
  <si>
    <t>Pri 15</t>
  </si>
  <si>
    <t>X-</t>
  </si>
  <si>
    <t>Dod.Prih-</t>
  </si>
  <si>
    <t>______ Troškovi   \  2023 g. - Mjesec &gt;</t>
  </si>
  <si>
    <t>Teretana</t>
  </si>
  <si>
    <t>Youtube Premium 7.og u mj</t>
  </si>
  <si>
    <t>Registracija auta</t>
  </si>
  <si>
    <t>Servis auta</t>
  </si>
  <si>
    <t>Gorivo za auto</t>
  </si>
  <si>
    <t>Gablec</t>
  </si>
  <si>
    <t>Loto - kladionica</t>
  </si>
  <si>
    <t>Mobitel pretplata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</si>
</sst>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kn&quot;;[Red]\-#,##0.00\ &quot;kn&quot;"/>
    <numFmt numFmtId="164" formatCode="#,##0.00\ &quot;kn&quot;"/>
    <numFmt numFmtId="165" formatCode="0.000%"/>
    <numFmt numFmtId="166" formatCode="#,##0.00\ [$€-1]"/>
    <numFmt numFmtId="167" formatCode="#,##0.0000\ &quot;kn&quot;"/>
  </numFmts>
  <fonts count="8" x14ac:knownFonts="1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/>
    <xf numFmtId="0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/>
    <xf numFmtId="0" fontId="1" fillId="3" borderId="1" xfId="0" applyFont="1" applyFill="1" applyBorder="1" applyAlignment="1">
      <alignment horizontal="center"/>
    </xf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right"/>
    </xf>
    <xf numFmtId="0" fontId="4" fillId="5" borderId="4" xfId="0" applyFont="1" applyFill="1" applyBorder="1"/>
    <xf numFmtId="0" fontId="0" fillId="0" borderId="0" xfId="0" applyFill="1" applyBorder="1"/>
    <xf numFmtId="10" fontId="0" fillId="0" borderId="0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8" fontId="4" fillId="0" borderId="0" xfId="0" applyNumberFormat="1" applyFont="1" applyFill="1" applyBorder="1" applyAlignment="1">
      <alignment horizontal="center"/>
    </xf>
    <xf numFmtId="8" fontId="0" fillId="0" borderId="0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Fill="1" applyBorder="1" applyAlignment="1">
      <alignment horizontal="center"/>
    </xf>
    <xf numFmtId="8" fontId="7" fillId="0" borderId="0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NumberFormat="1" applyFill="1" applyBorder="1" applyAlignment="1">
      <alignment horizontal="center"/>
    </xf>
    <xf numFmtId="8" fontId="5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/>
    <xf numFmtId="0" fontId="0" fillId="0" borderId="0" xfId="0" applyNumberFormat="1" applyFill="1" applyBorder="1" applyAlignment="1">
      <alignment horizontal="left"/>
    </xf>
    <xf numFmtId="164" fontId="0" fillId="0" borderId="0" xfId="0" applyNumberFormat="1" applyFill="1"/>
    <xf numFmtId="166" fontId="1" fillId="0" borderId="1" xfId="0" applyNumberFormat="1" applyFont="1" applyBorder="1" applyAlignment="1">
      <alignment horizontal="center"/>
    </xf>
    <xf numFmtId="166" fontId="3" fillId="0" borderId="1" xfId="0" applyNumberFormat="1" applyFont="1" applyFill="1" applyBorder="1" applyAlignment="1">
      <alignment horizontal="center"/>
    </xf>
    <xf numFmtId="166" fontId="0" fillId="0" borderId="1" xfId="0" applyNumberFormat="1" applyFill="1" applyBorder="1"/>
    <xf numFmtId="166" fontId="2" fillId="0" borderId="1" xfId="0" applyNumberFormat="1" applyFont="1" applyFill="1" applyBorder="1" applyAlignment="1">
      <alignment horizontal="center"/>
    </xf>
    <xf numFmtId="166" fontId="0" fillId="0" borderId="0" xfId="0" applyNumberFormat="1" applyFill="1"/>
    <xf numFmtId="166" fontId="1" fillId="3" borderId="1" xfId="0" applyNumberFormat="1" applyFont="1" applyFill="1" applyBorder="1" applyAlignment="1">
      <alignment horizontal="center"/>
    </xf>
    <xf numFmtId="166" fontId="1" fillId="4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166" fontId="6" fillId="3" borderId="1" xfId="0" applyNumberFormat="1" applyFont="1" applyFill="1" applyBorder="1" applyAlignment="1">
      <alignment horizontal="center"/>
    </xf>
    <xf numFmtId="166" fontId="1" fillId="5" borderId="3" xfId="0" applyNumberFormat="1" applyFont="1" applyFill="1" applyBorder="1"/>
    <xf numFmtId="167" fontId="4" fillId="0" borderId="0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32D50-5F1D-42FF-823D-AA98EC821B2A}">
  <dimension ref="A1:Q141"/>
  <sheetViews>
    <sheetView tabSelected="1" workbookViewId="0">
      <selection activeCell="C23" sqref="C23"/>
    </sheetView>
  </sheetViews>
  <sheetFormatPr defaultRowHeight="13.2" x14ac:dyDescent="0.25"/>
  <cols>
    <col min="1" max="1" width="6.88671875" customWidth="1"/>
    <col min="2" max="2" width="43.44140625" customWidth="1"/>
    <col min="3" max="11" width="14.5546875" customWidth="1"/>
    <col min="12" max="12" width="15.5546875" customWidth="1"/>
    <col min="13" max="14" width="14.5546875" customWidth="1"/>
    <col min="15" max="15" width="20.5546875" customWidth="1"/>
    <col min="16" max="16" width="14.5546875" customWidth="1"/>
    <col min="17" max="17" width="43.44140625" customWidth="1"/>
    <col min="18" max="18" width="3.5546875" customWidth="1"/>
  </cols>
  <sheetData>
    <row r="1" spans="1:17" ht="15.6" x14ac:dyDescent="0.3">
      <c r="A1" s="1" t="s">
        <v>1</v>
      </c>
      <c r="B1" s="1" t="s">
        <v>56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16</v>
      </c>
      <c r="P1" s="1" t="s">
        <v>42</v>
      </c>
      <c r="Q1" s="3" t="str">
        <f t="shared" ref="Q1:Q42" si="0">B1</f>
        <v>______ Troškovi   \  2023 g. - Mjesec &gt;</v>
      </c>
    </row>
    <row r="2" spans="1:17" ht="15.6" x14ac:dyDescent="0.3">
      <c r="A2" s="2">
        <v>1</v>
      </c>
      <c r="B2" s="3" t="s">
        <v>17</v>
      </c>
      <c r="C2" s="30">
        <v>250</v>
      </c>
      <c r="D2" s="30">
        <v>250</v>
      </c>
      <c r="E2" s="30">
        <v>200</v>
      </c>
      <c r="F2" s="30">
        <v>200</v>
      </c>
      <c r="G2" s="30">
        <v>200</v>
      </c>
      <c r="H2" s="30">
        <v>200</v>
      </c>
      <c r="I2" s="30">
        <v>200</v>
      </c>
      <c r="J2" s="30">
        <v>200</v>
      </c>
      <c r="K2" s="30">
        <v>200</v>
      </c>
      <c r="L2" s="30">
        <v>200</v>
      </c>
      <c r="M2" s="30">
        <v>200</v>
      </c>
      <c r="N2" s="30">
        <v>200</v>
      </c>
      <c r="O2" s="29">
        <f t="shared" ref="O2:O69" si="1">SUM(C2:N2)</f>
        <v>2500</v>
      </c>
      <c r="P2" s="29">
        <f>IF(O2&gt;0,AVERAGE(C2:N2),)</f>
        <v>208.33333333333334</v>
      </c>
      <c r="Q2" s="3" t="str">
        <f t="shared" si="0"/>
        <v>Struja</v>
      </c>
    </row>
    <row r="3" spans="1:17" ht="15.6" x14ac:dyDescent="0.3">
      <c r="A3" s="2">
        <v>2</v>
      </c>
      <c r="B3" s="3" t="s">
        <v>18</v>
      </c>
      <c r="C3" s="30">
        <v>25</v>
      </c>
      <c r="D3" s="30">
        <v>25</v>
      </c>
      <c r="E3" s="30">
        <v>25</v>
      </c>
      <c r="F3" s="30">
        <v>25</v>
      </c>
      <c r="G3" s="30">
        <v>25</v>
      </c>
      <c r="H3" s="30">
        <v>25</v>
      </c>
      <c r="I3" s="30">
        <v>25</v>
      </c>
      <c r="J3" s="30">
        <v>25</v>
      </c>
      <c r="K3" s="30">
        <v>25</v>
      </c>
      <c r="L3" s="30">
        <v>25</v>
      </c>
      <c r="M3" s="30">
        <v>25</v>
      </c>
      <c r="N3" s="30">
        <v>25</v>
      </c>
      <c r="O3" s="29">
        <f t="shared" si="1"/>
        <v>300</v>
      </c>
      <c r="P3" s="29">
        <f t="shared" ref="P3:P69" si="2">IF(O3&gt;0,AVERAGE(C3:N3),)</f>
        <v>25</v>
      </c>
      <c r="Q3" s="3" t="str">
        <f t="shared" si="0"/>
        <v>Voda</v>
      </c>
    </row>
    <row r="4" spans="1:17" ht="15.6" x14ac:dyDescent="0.3">
      <c r="A4" s="2">
        <v>3</v>
      </c>
      <c r="B4" s="3" t="s">
        <v>19</v>
      </c>
      <c r="C4" s="30">
        <v>32</v>
      </c>
      <c r="D4" s="30">
        <v>32</v>
      </c>
      <c r="E4" s="30">
        <v>32</v>
      </c>
      <c r="F4" s="30">
        <v>32</v>
      </c>
      <c r="G4" s="30">
        <v>32</v>
      </c>
      <c r="H4" s="30">
        <v>32</v>
      </c>
      <c r="I4" s="30">
        <v>32</v>
      </c>
      <c r="J4" s="30">
        <v>32</v>
      </c>
      <c r="K4" s="30">
        <v>32</v>
      </c>
      <c r="L4" s="30">
        <v>32</v>
      </c>
      <c r="M4" s="30">
        <v>32</v>
      </c>
      <c r="N4" s="30">
        <v>32</v>
      </c>
      <c r="O4" s="29">
        <f t="shared" si="1"/>
        <v>384</v>
      </c>
      <c r="P4" s="29">
        <f t="shared" si="2"/>
        <v>32</v>
      </c>
      <c r="Q4" s="3" t="str">
        <f t="shared" si="0"/>
        <v>Komunalac</v>
      </c>
    </row>
    <row r="5" spans="1:17" ht="15.6" x14ac:dyDescent="0.3">
      <c r="A5" s="2">
        <v>4</v>
      </c>
      <c r="B5" s="4" t="s">
        <v>20</v>
      </c>
      <c r="C5" s="32">
        <v>10.62</v>
      </c>
      <c r="D5" s="32">
        <v>10.62</v>
      </c>
      <c r="E5" s="32">
        <v>10.62</v>
      </c>
      <c r="F5" s="32">
        <v>10.62</v>
      </c>
      <c r="G5" s="32">
        <v>10.62</v>
      </c>
      <c r="H5" s="32">
        <v>10.62</v>
      </c>
      <c r="I5" s="32">
        <v>10.62</v>
      </c>
      <c r="J5" s="32">
        <v>10.62</v>
      </c>
      <c r="K5" s="32">
        <v>10.62</v>
      </c>
      <c r="L5" s="32">
        <v>10.62</v>
      </c>
      <c r="M5" s="32">
        <v>10.62</v>
      </c>
      <c r="N5" s="32">
        <v>10.62</v>
      </c>
      <c r="O5" s="29">
        <f t="shared" si="1"/>
        <v>127.44000000000001</v>
      </c>
      <c r="P5" s="29">
        <f t="shared" si="2"/>
        <v>10.620000000000001</v>
      </c>
      <c r="Q5" s="3" t="str">
        <f t="shared" si="0"/>
        <v>HRT</v>
      </c>
    </row>
    <row r="6" spans="1:17" ht="15.6" x14ac:dyDescent="0.3">
      <c r="A6" s="2">
        <v>5</v>
      </c>
      <c r="B6" s="4" t="s">
        <v>64</v>
      </c>
      <c r="C6" s="30">
        <v>10.9</v>
      </c>
      <c r="D6" s="30">
        <v>10.9</v>
      </c>
      <c r="E6" s="30">
        <v>10.9</v>
      </c>
      <c r="F6" s="30">
        <v>10.9</v>
      </c>
      <c r="G6" s="30">
        <v>10.9</v>
      </c>
      <c r="H6" s="30">
        <v>10.9</v>
      </c>
      <c r="I6" s="30">
        <v>10.9</v>
      </c>
      <c r="J6" s="30">
        <v>25</v>
      </c>
      <c r="K6" s="30">
        <v>10.9</v>
      </c>
      <c r="L6" s="30">
        <v>10.9</v>
      </c>
      <c r="M6" s="30">
        <v>10.9</v>
      </c>
      <c r="N6" s="30">
        <v>10.9</v>
      </c>
      <c r="O6" s="29">
        <f t="shared" si="1"/>
        <v>144.90000000000003</v>
      </c>
      <c r="P6" s="29">
        <f t="shared" si="2"/>
        <v>12.075000000000003</v>
      </c>
      <c r="Q6" s="3" t="str">
        <f t="shared" si="0"/>
        <v>Mobitel pretplata</v>
      </c>
    </row>
    <row r="7" spans="1:17" ht="15.6" x14ac:dyDescent="0.3">
      <c r="A7" s="2">
        <v>6</v>
      </c>
      <c r="B7" s="4" t="s">
        <v>49</v>
      </c>
      <c r="C7" s="30">
        <v>1.73</v>
      </c>
      <c r="D7" s="30">
        <v>1.73</v>
      </c>
      <c r="E7" s="30">
        <v>1.73</v>
      </c>
      <c r="F7" s="30">
        <v>1.73</v>
      </c>
      <c r="G7" s="30">
        <v>1.73</v>
      </c>
      <c r="H7" s="30">
        <v>1.73</v>
      </c>
      <c r="I7" s="30">
        <v>1.73</v>
      </c>
      <c r="J7" s="30">
        <v>1.73</v>
      </c>
      <c r="K7" s="30">
        <v>1.73</v>
      </c>
      <c r="L7" s="30">
        <v>1.73</v>
      </c>
      <c r="M7" s="30">
        <v>1.73</v>
      </c>
      <c r="N7" s="30">
        <v>1.73</v>
      </c>
      <c r="O7" s="29">
        <f t="shared" si="1"/>
        <v>20.76</v>
      </c>
      <c r="P7" s="29">
        <f t="shared" si="2"/>
        <v>1.7300000000000002</v>
      </c>
      <c r="Q7" s="3" t="str">
        <f t="shared" si="0"/>
        <v>Banka - Transakcije plaćanje računa</v>
      </c>
    </row>
    <row r="8" spans="1:17" ht="15.6" x14ac:dyDescent="0.3">
      <c r="A8" s="2">
        <v>7</v>
      </c>
      <c r="B8" s="4" t="s">
        <v>46</v>
      </c>
      <c r="C8" s="30">
        <v>1.46</v>
      </c>
      <c r="D8" s="30">
        <v>1.46</v>
      </c>
      <c r="E8" s="30">
        <v>1.46</v>
      </c>
      <c r="F8" s="30">
        <v>1.46</v>
      </c>
      <c r="G8" s="30">
        <v>1.46</v>
      </c>
      <c r="H8" s="30">
        <v>1.46</v>
      </c>
      <c r="I8" s="30">
        <v>1.46</v>
      </c>
      <c r="J8" s="30">
        <v>1.46</v>
      </c>
      <c r="K8" s="30">
        <v>1.46</v>
      </c>
      <c r="L8" s="30">
        <v>1.46</v>
      </c>
      <c r="M8" s="30">
        <v>1.46</v>
      </c>
      <c r="N8" s="30">
        <v>1.46</v>
      </c>
      <c r="O8" s="29">
        <f t="shared" si="1"/>
        <v>17.520000000000003</v>
      </c>
      <c r="P8" s="29">
        <f t="shared" si="2"/>
        <v>1.4600000000000002</v>
      </c>
      <c r="Q8" s="3" t="str">
        <f t="shared" si="0"/>
        <v>Banka - Mobilno bankarstvo - 1.iduć.mj.</v>
      </c>
    </row>
    <row r="9" spans="1:17" ht="15.6" x14ac:dyDescent="0.3">
      <c r="A9" s="2">
        <v>8</v>
      </c>
      <c r="B9" s="4" t="s">
        <v>45</v>
      </c>
      <c r="C9" s="30">
        <v>1.19</v>
      </c>
      <c r="D9" s="30">
        <v>1.19</v>
      </c>
      <c r="E9" s="30">
        <v>1.19</v>
      </c>
      <c r="F9" s="30">
        <v>1.19</v>
      </c>
      <c r="G9" s="30">
        <v>1.19</v>
      </c>
      <c r="H9" s="30">
        <v>1.19</v>
      </c>
      <c r="I9" s="30">
        <v>1.19</v>
      </c>
      <c r="J9" s="30">
        <v>1.19</v>
      </c>
      <c r="K9" s="30">
        <v>1.19</v>
      </c>
      <c r="L9" s="30">
        <v>1.19</v>
      </c>
      <c r="M9" s="30">
        <v>1.19</v>
      </c>
      <c r="N9" s="30">
        <v>1.19</v>
      </c>
      <c r="O9" s="29">
        <f t="shared" si="1"/>
        <v>14.279999999999996</v>
      </c>
      <c r="P9" s="29">
        <f t="shared" si="2"/>
        <v>1.1899999999999997</v>
      </c>
      <c r="Q9" s="3" t="str">
        <f t="shared" si="0"/>
        <v>Banka - Održavanje raćuna - 1.iduć.mj.</v>
      </c>
    </row>
    <row r="10" spans="1:17" ht="15.6" x14ac:dyDescent="0.3">
      <c r="A10" s="2">
        <v>9</v>
      </c>
      <c r="B10" s="4" t="s">
        <v>28</v>
      </c>
      <c r="C10" s="30">
        <v>13</v>
      </c>
      <c r="D10" s="30">
        <v>13</v>
      </c>
      <c r="E10" s="30">
        <v>13</v>
      </c>
      <c r="F10" s="30">
        <v>13</v>
      </c>
      <c r="G10" s="30">
        <v>13</v>
      </c>
      <c r="H10" s="30">
        <v>13</v>
      </c>
      <c r="I10" s="30">
        <v>13</v>
      </c>
      <c r="J10" s="30">
        <v>13</v>
      </c>
      <c r="K10" s="30">
        <v>13</v>
      </c>
      <c r="L10" s="30">
        <v>13</v>
      </c>
      <c r="M10" s="30">
        <v>13</v>
      </c>
      <c r="N10" s="30">
        <v>13</v>
      </c>
      <c r="O10" s="29">
        <f t="shared" si="1"/>
        <v>156</v>
      </c>
      <c r="P10" s="29">
        <f t="shared" si="2"/>
        <v>13</v>
      </c>
      <c r="Q10" s="3" t="str">
        <f t="shared" si="0"/>
        <v>Kamata na tekućem - 1. idući mj.</v>
      </c>
    </row>
    <row r="11" spans="1:17" ht="15.6" x14ac:dyDescent="0.3">
      <c r="A11" s="2">
        <v>10</v>
      </c>
      <c r="B11" s="4" t="s">
        <v>44</v>
      </c>
      <c r="C11" s="32">
        <v>0.4</v>
      </c>
      <c r="D11" s="32">
        <v>0.4</v>
      </c>
      <c r="E11" s="32">
        <v>0.4</v>
      </c>
      <c r="F11" s="32">
        <v>0.4</v>
      </c>
      <c r="G11" s="32">
        <v>0.4</v>
      </c>
      <c r="H11" s="32">
        <v>0.4</v>
      </c>
      <c r="I11" s="32">
        <v>0.4</v>
      </c>
      <c r="J11" s="32">
        <v>0.4</v>
      </c>
      <c r="K11" s="32">
        <v>0.4</v>
      </c>
      <c r="L11" s="32">
        <v>0.4</v>
      </c>
      <c r="M11" s="32">
        <v>0.4</v>
      </c>
      <c r="N11" s="32">
        <v>0.4</v>
      </c>
      <c r="O11" s="29">
        <f t="shared" si="1"/>
        <v>4.8</v>
      </c>
      <c r="P11" s="29">
        <f t="shared" si="2"/>
        <v>0.39999999999999997</v>
      </c>
      <c r="Q11" s="3" t="str">
        <f t="shared" si="0"/>
        <v>Mastercard Pretplata - 25.og u mj.</v>
      </c>
    </row>
    <row r="12" spans="1:17" ht="15.6" x14ac:dyDescent="0.3">
      <c r="A12" s="2">
        <v>11</v>
      </c>
      <c r="B12" s="4" t="s">
        <v>61</v>
      </c>
      <c r="C12" s="32">
        <v>80</v>
      </c>
      <c r="D12" s="32">
        <v>80</v>
      </c>
      <c r="E12" s="32">
        <v>80</v>
      </c>
      <c r="F12" s="32">
        <v>80</v>
      </c>
      <c r="G12" s="32">
        <v>80</v>
      </c>
      <c r="H12" s="32">
        <v>80</v>
      </c>
      <c r="I12" s="32">
        <v>80</v>
      </c>
      <c r="J12" s="32">
        <v>80</v>
      </c>
      <c r="K12" s="32">
        <v>80</v>
      </c>
      <c r="L12" s="32">
        <v>80</v>
      </c>
      <c r="M12" s="32">
        <v>80</v>
      </c>
      <c r="N12" s="32">
        <v>80</v>
      </c>
      <c r="O12" s="29">
        <f t="shared" si="1"/>
        <v>960</v>
      </c>
      <c r="P12" s="29">
        <f t="shared" si="2"/>
        <v>80</v>
      </c>
      <c r="Q12" s="3" t="str">
        <f t="shared" si="0"/>
        <v>Gorivo za auto</v>
      </c>
    </row>
    <row r="13" spans="1:17" ht="15.6" x14ac:dyDescent="0.3">
      <c r="A13" s="2">
        <v>12</v>
      </c>
      <c r="B13" s="4" t="s">
        <v>0</v>
      </c>
      <c r="C13" s="30">
        <v>340</v>
      </c>
      <c r="D13" s="30">
        <v>340</v>
      </c>
      <c r="E13" s="30">
        <v>340</v>
      </c>
      <c r="F13" s="30">
        <v>340</v>
      </c>
      <c r="G13" s="30">
        <v>340</v>
      </c>
      <c r="H13" s="30">
        <v>340</v>
      </c>
      <c r="I13" s="30">
        <v>340</v>
      </c>
      <c r="J13" s="30">
        <v>340</v>
      </c>
      <c r="K13" s="30">
        <v>340</v>
      </c>
      <c r="L13" s="30">
        <v>340</v>
      </c>
      <c r="M13" s="30">
        <v>340</v>
      </c>
      <c r="N13" s="30">
        <v>340</v>
      </c>
      <c r="O13" s="29">
        <f t="shared" si="1"/>
        <v>4080</v>
      </c>
      <c r="P13" s="29">
        <f t="shared" si="2"/>
        <v>340</v>
      </c>
      <c r="Q13" s="3" t="str">
        <f t="shared" si="0"/>
        <v>Hrana</v>
      </c>
    </row>
    <row r="14" spans="1:17" ht="15.6" x14ac:dyDescent="0.3">
      <c r="A14" s="2">
        <v>13</v>
      </c>
      <c r="B14" s="4" t="s">
        <v>62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29">
        <f t="shared" si="1"/>
        <v>0</v>
      </c>
      <c r="P14" s="29">
        <f t="shared" si="2"/>
        <v>0</v>
      </c>
      <c r="Q14" s="3" t="str">
        <f t="shared" si="0"/>
        <v>Gablec</v>
      </c>
    </row>
    <row r="15" spans="1:17" ht="15.6" x14ac:dyDescent="0.3">
      <c r="A15" s="2">
        <v>14</v>
      </c>
      <c r="B15" s="4" t="s">
        <v>21</v>
      </c>
      <c r="C15" s="30">
        <v>100</v>
      </c>
      <c r="D15" s="30">
        <v>100</v>
      </c>
      <c r="E15" s="30">
        <v>100</v>
      </c>
      <c r="F15" s="30">
        <v>100</v>
      </c>
      <c r="G15" s="30">
        <v>100</v>
      </c>
      <c r="H15" s="30">
        <v>100</v>
      </c>
      <c r="I15" s="30">
        <v>100</v>
      </c>
      <c r="J15" s="30">
        <v>100</v>
      </c>
      <c r="K15" s="30">
        <v>100</v>
      </c>
      <c r="L15" s="30">
        <v>100</v>
      </c>
      <c r="M15" s="30">
        <v>100</v>
      </c>
      <c r="N15" s="30">
        <v>100</v>
      </c>
      <c r="O15" s="29">
        <f t="shared" si="1"/>
        <v>1200</v>
      </c>
      <c r="P15" s="29">
        <f t="shared" si="2"/>
        <v>100</v>
      </c>
      <c r="Q15" s="3" t="str">
        <f t="shared" si="0"/>
        <v>Ne-planirani dodatni troškovi</v>
      </c>
    </row>
    <row r="16" spans="1:17" ht="15.6" x14ac:dyDescent="0.3">
      <c r="A16" s="2">
        <v>15</v>
      </c>
      <c r="B16" s="4" t="s">
        <v>63</v>
      </c>
      <c r="C16" s="30">
        <v>15</v>
      </c>
      <c r="D16" s="30">
        <v>15</v>
      </c>
      <c r="E16" s="30">
        <v>15</v>
      </c>
      <c r="F16" s="30">
        <v>15</v>
      </c>
      <c r="G16" s="30">
        <v>15</v>
      </c>
      <c r="H16" s="30">
        <v>15</v>
      </c>
      <c r="I16" s="30">
        <v>15</v>
      </c>
      <c r="J16" s="30">
        <v>15</v>
      </c>
      <c r="K16" s="30">
        <v>15</v>
      </c>
      <c r="L16" s="30">
        <v>15</v>
      </c>
      <c r="M16" s="30">
        <v>15</v>
      </c>
      <c r="N16" s="30">
        <v>15</v>
      </c>
      <c r="O16" s="29">
        <f t="shared" si="1"/>
        <v>180</v>
      </c>
      <c r="P16" s="29">
        <f t="shared" si="2"/>
        <v>15</v>
      </c>
      <c r="Q16" s="3" t="str">
        <f t="shared" si="0"/>
        <v>Loto - kladionica</v>
      </c>
    </row>
    <row r="17" spans="1:17" ht="15.6" x14ac:dyDescent="0.3">
      <c r="A17" s="2">
        <v>16</v>
      </c>
      <c r="B17" s="4" t="s">
        <v>47</v>
      </c>
      <c r="C17" s="30">
        <v>11.99</v>
      </c>
      <c r="D17" s="30">
        <v>11.99</v>
      </c>
      <c r="E17" s="30">
        <v>11.99</v>
      </c>
      <c r="F17" s="30">
        <v>11.99</v>
      </c>
      <c r="G17" s="30">
        <v>11.99</v>
      </c>
      <c r="H17" s="30">
        <v>11.99</v>
      </c>
      <c r="I17" s="30">
        <v>11.99</v>
      </c>
      <c r="J17" s="30">
        <v>11.99</v>
      </c>
      <c r="K17" s="30">
        <v>11.99</v>
      </c>
      <c r="L17" s="30">
        <v>11.99</v>
      </c>
      <c r="M17" s="30">
        <v>11.99</v>
      </c>
      <c r="N17" s="30">
        <v>11.99</v>
      </c>
      <c r="O17" s="29">
        <f t="shared" si="1"/>
        <v>143.88</v>
      </c>
      <c r="P17" s="29">
        <f t="shared" si="2"/>
        <v>11.99</v>
      </c>
      <c r="Q17" s="3" t="str">
        <f t="shared" si="0"/>
        <v>Netflix - 6.og u mj.</v>
      </c>
    </row>
    <row r="18" spans="1:17" ht="15.6" x14ac:dyDescent="0.3">
      <c r="A18" s="2">
        <v>17</v>
      </c>
      <c r="B18" s="4" t="s">
        <v>58</v>
      </c>
      <c r="C18" s="30">
        <v>14.6</v>
      </c>
      <c r="D18" s="30">
        <v>14.6</v>
      </c>
      <c r="E18" s="30">
        <v>14.6</v>
      </c>
      <c r="F18" s="30">
        <v>14.6</v>
      </c>
      <c r="G18" s="30">
        <v>14.6</v>
      </c>
      <c r="H18" s="30">
        <v>14.6</v>
      </c>
      <c r="I18" s="30">
        <v>14.6</v>
      </c>
      <c r="J18" s="30">
        <v>14.6</v>
      </c>
      <c r="K18" s="30">
        <v>14.6</v>
      </c>
      <c r="L18" s="30">
        <v>14.6</v>
      </c>
      <c r="M18" s="30">
        <v>14.6</v>
      </c>
      <c r="N18" s="30">
        <v>14.6</v>
      </c>
      <c r="O18" s="29">
        <f t="shared" si="1"/>
        <v>175.19999999999996</v>
      </c>
      <c r="P18" s="29">
        <f t="shared" si="2"/>
        <v>14.599999999999996</v>
      </c>
      <c r="Q18" s="3" t="str">
        <f t="shared" si="0"/>
        <v>Youtube Premium 7.og u mj</v>
      </c>
    </row>
    <row r="19" spans="1:17" ht="15.6" x14ac:dyDescent="0.3">
      <c r="A19" s="2">
        <v>18</v>
      </c>
      <c r="B19" s="4" t="s">
        <v>50</v>
      </c>
      <c r="C19" s="30">
        <v>20</v>
      </c>
      <c r="D19" s="30">
        <v>20</v>
      </c>
      <c r="E19" s="30">
        <v>20</v>
      </c>
      <c r="F19" s="30">
        <v>20</v>
      </c>
      <c r="G19" s="30">
        <v>10</v>
      </c>
      <c r="H19" s="30">
        <v>10</v>
      </c>
      <c r="I19" s="30"/>
      <c r="J19" s="30"/>
      <c r="K19" s="30">
        <v>10</v>
      </c>
      <c r="L19" s="30">
        <v>10</v>
      </c>
      <c r="M19" s="30">
        <v>10</v>
      </c>
      <c r="N19" s="30">
        <v>10</v>
      </c>
      <c r="O19" s="29">
        <f t="shared" ref="O19" si="3">SUM(C19:N19)</f>
        <v>140</v>
      </c>
      <c r="P19" s="29">
        <f t="shared" ref="P19" si="4">IF(O19&gt;0,AVERAGE(C19:N19),)</f>
        <v>14</v>
      </c>
      <c r="Q19" s="3" t="str">
        <f t="shared" ref="Q19" si="5">B19</f>
        <v>Košarka Treninzi</v>
      </c>
    </row>
    <row r="20" spans="1:17" ht="15.6" x14ac:dyDescent="0.3">
      <c r="A20" s="2">
        <v>19</v>
      </c>
      <c r="B20" s="4" t="s">
        <v>59</v>
      </c>
      <c r="C20" s="30"/>
      <c r="D20" s="30"/>
      <c r="E20" s="30"/>
      <c r="F20" s="30"/>
      <c r="G20" s="30">
        <v>356.17</v>
      </c>
      <c r="H20" s="31"/>
      <c r="I20" s="30"/>
      <c r="J20" s="30"/>
      <c r="K20" s="31"/>
      <c r="L20" s="30">
        <v>11.08</v>
      </c>
      <c r="M20" s="30"/>
      <c r="N20" s="30"/>
      <c r="O20" s="29">
        <f t="shared" si="1"/>
        <v>367.25</v>
      </c>
      <c r="P20" s="29">
        <f t="shared" si="2"/>
        <v>183.625</v>
      </c>
      <c r="Q20" s="3" t="str">
        <f t="shared" si="0"/>
        <v>Registracija auta</v>
      </c>
    </row>
    <row r="21" spans="1:17" ht="15.6" x14ac:dyDescent="0.3">
      <c r="A21" s="2">
        <v>20</v>
      </c>
      <c r="B21" s="4" t="s">
        <v>60</v>
      </c>
      <c r="C21" s="30"/>
      <c r="D21" s="30">
        <v>170.55</v>
      </c>
      <c r="E21" s="33"/>
      <c r="F21" s="30"/>
      <c r="G21" s="30"/>
      <c r="H21" s="30"/>
      <c r="I21" s="30"/>
      <c r="J21" s="30"/>
      <c r="K21" s="30"/>
      <c r="L21" s="30"/>
      <c r="M21" s="30"/>
      <c r="N21" s="32" t="s">
        <v>48</v>
      </c>
      <c r="O21" s="29">
        <f t="shared" si="1"/>
        <v>170.55</v>
      </c>
      <c r="P21" s="29">
        <f t="shared" si="2"/>
        <v>170.55</v>
      </c>
      <c r="Q21" s="3" t="str">
        <f t="shared" si="0"/>
        <v>Servis auta</v>
      </c>
    </row>
    <row r="22" spans="1:17" ht="15.6" x14ac:dyDescent="0.3">
      <c r="A22" s="2">
        <v>21</v>
      </c>
      <c r="B22" s="4" t="s">
        <v>57</v>
      </c>
      <c r="C22" s="30">
        <v>30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29">
        <f t="shared" si="1"/>
        <v>30</v>
      </c>
      <c r="P22" s="29">
        <f t="shared" si="2"/>
        <v>30</v>
      </c>
      <c r="Q22" s="3" t="str">
        <f t="shared" si="0"/>
        <v>Teretana</v>
      </c>
    </row>
    <row r="23" spans="1:17" ht="15.6" x14ac:dyDescent="0.3">
      <c r="A23" s="2">
        <v>22</v>
      </c>
      <c r="B23" s="4" t="s">
        <v>54</v>
      </c>
      <c r="C23" s="30"/>
      <c r="D23" s="30"/>
      <c r="E23" s="33"/>
      <c r="F23" s="30"/>
      <c r="G23" s="30"/>
      <c r="H23" s="30"/>
      <c r="I23" s="30"/>
      <c r="J23" s="30"/>
      <c r="K23" s="30"/>
      <c r="L23" s="30"/>
      <c r="M23" s="30"/>
      <c r="N23" s="30"/>
      <c r="O23" s="29">
        <f t="shared" si="1"/>
        <v>0</v>
      </c>
      <c r="P23" s="29">
        <f t="shared" si="2"/>
        <v>0</v>
      </c>
      <c r="Q23" s="3" t="str">
        <f t="shared" si="0"/>
        <v>X-</v>
      </c>
    </row>
    <row r="24" spans="1:17" ht="15.6" x14ac:dyDescent="0.3">
      <c r="A24" s="2">
        <v>23</v>
      </c>
      <c r="B24" s="4" t="s">
        <v>54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29">
        <f t="shared" si="1"/>
        <v>0</v>
      </c>
      <c r="P24" s="29">
        <f t="shared" si="2"/>
        <v>0</v>
      </c>
      <c r="Q24" s="3" t="str">
        <f t="shared" si="0"/>
        <v>X-</v>
      </c>
    </row>
    <row r="25" spans="1:17" ht="15.6" x14ac:dyDescent="0.3">
      <c r="A25" s="2">
        <v>24</v>
      </c>
      <c r="B25" s="4" t="s">
        <v>54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29">
        <f t="shared" si="1"/>
        <v>0</v>
      </c>
      <c r="P25" s="29">
        <f t="shared" si="2"/>
        <v>0</v>
      </c>
      <c r="Q25" s="3" t="str">
        <f t="shared" si="0"/>
        <v>X-</v>
      </c>
    </row>
    <row r="26" spans="1:17" ht="15.6" x14ac:dyDescent="0.3">
      <c r="A26" s="2">
        <v>25</v>
      </c>
      <c r="B26" s="4" t="s">
        <v>54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29">
        <f t="shared" si="1"/>
        <v>0</v>
      </c>
      <c r="P26" s="29">
        <f t="shared" si="2"/>
        <v>0</v>
      </c>
      <c r="Q26" s="3" t="str">
        <f t="shared" si="0"/>
        <v>X-</v>
      </c>
    </row>
    <row r="27" spans="1:17" ht="15.6" x14ac:dyDescent="0.3">
      <c r="A27" s="2">
        <v>26</v>
      </c>
      <c r="B27" s="4" t="s">
        <v>54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29">
        <f t="shared" si="1"/>
        <v>0</v>
      </c>
      <c r="P27" s="29">
        <f t="shared" si="2"/>
        <v>0</v>
      </c>
      <c r="Q27" s="3" t="str">
        <f t="shared" si="0"/>
        <v>X-</v>
      </c>
    </row>
    <row r="28" spans="1:17" ht="15.6" x14ac:dyDescent="0.3">
      <c r="A28" s="2">
        <v>27</v>
      </c>
      <c r="B28" s="4" t="s">
        <v>54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29">
        <f t="shared" si="1"/>
        <v>0</v>
      </c>
      <c r="P28" s="29">
        <f t="shared" si="2"/>
        <v>0</v>
      </c>
      <c r="Q28" s="3" t="str">
        <f t="shared" si="0"/>
        <v>X-</v>
      </c>
    </row>
    <row r="29" spans="1:17" ht="15.6" x14ac:dyDescent="0.3">
      <c r="A29" s="2">
        <v>28</v>
      </c>
      <c r="B29" s="4" t="s">
        <v>54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29">
        <f t="shared" si="1"/>
        <v>0</v>
      </c>
      <c r="P29" s="29">
        <f t="shared" si="2"/>
        <v>0</v>
      </c>
      <c r="Q29" s="3" t="str">
        <f t="shared" si="0"/>
        <v>X-</v>
      </c>
    </row>
    <row r="30" spans="1:17" ht="15.6" x14ac:dyDescent="0.3">
      <c r="A30" s="2">
        <v>29</v>
      </c>
      <c r="B30" s="4" t="s">
        <v>54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29">
        <f t="shared" si="1"/>
        <v>0</v>
      </c>
      <c r="P30" s="29">
        <f t="shared" si="2"/>
        <v>0</v>
      </c>
      <c r="Q30" s="3" t="str">
        <f t="shared" si="0"/>
        <v>X-</v>
      </c>
    </row>
    <row r="31" spans="1:17" ht="15.6" x14ac:dyDescent="0.3">
      <c r="A31" s="2">
        <v>30</v>
      </c>
      <c r="B31" s="4" t="s">
        <v>54</v>
      </c>
      <c r="C31" s="30"/>
      <c r="D31" s="30"/>
      <c r="E31" s="30"/>
      <c r="F31" s="31"/>
      <c r="G31" s="30"/>
      <c r="H31" s="30"/>
      <c r="I31" s="30"/>
      <c r="J31" s="30"/>
      <c r="K31" s="30"/>
      <c r="L31" s="30"/>
      <c r="M31" s="30"/>
      <c r="N31" s="30"/>
      <c r="O31" s="29">
        <f t="shared" si="1"/>
        <v>0</v>
      </c>
      <c r="P31" s="29">
        <f t="shared" si="2"/>
        <v>0</v>
      </c>
      <c r="Q31" s="3" t="str">
        <f t="shared" si="0"/>
        <v>X-</v>
      </c>
    </row>
    <row r="32" spans="1:17" ht="15.6" x14ac:dyDescent="0.3">
      <c r="A32" s="2">
        <v>31</v>
      </c>
      <c r="B32" s="4" t="s">
        <v>54</v>
      </c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29">
        <f t="shared" si="1"/>
        <v>0</v>
      </c>
      <c r="P32" s="29">
        <f t="shared" si="2"/>
        <v>0</v>
      </c>
      <c r="Q32" s="3" t="str">
        <f t="shared" si="0"/>
        <v>X-</v>
      </c>
    </row>
    <row r="33" spans="1:17" ht="15.6" x14ac:dyDescent="0.3">
      <c r="A33" s="2">
        <v>32</v>
      </c>
      <c r="B33" s="4" t="s">
        <v>54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29">
        <f t="shared" si="1"/>
        <v>0</v>
      </c>
      <c r="P33" s="29">
        <f t="shared" si="2"/>
        <v>0</v>
      </c>
      <c r="Q33" s="3" t="str">
        <f t="shared" si="0"/>
        <v>X-</v>
      </c>
    </row>
    <row r="34" spans="1:17" ht="15.6" x14ac:dyDescent="0.3">
      <c r="A34" s="2">
        <v>33</v>
      </c>
      <c r="B34" s="4" t="s">
        <v>54</v>
      </c>
      <c r="C34" s="30"/>
      <c r="D34" s="30"/>
      <c r="E34" s="30"/>
      <c r="F34" s="31"/>
      <c r="G34" s="30"/>
      <c r="H34" s="30"/>
      <c r="I34" s="30"/>
      <c r="J34" s="30"/>
      <c r="K34" s="30"/>
      <c r="L34" s="30"/>
      <c r="M34" s="30"/>
      <c r="N34" s="30"/>
      <c r="O34" s="29">
        <f t="shared" si="1"/>
        <v>0</v>
      </c>
      <c r="P34" s="29">
        <f t="shared" si="2"/>
        <v>0</v>
      </c>
      <c r="Q34" s="3" t="str">
        <f t="shared" si="0"/>
        <v>X-</v>
      </c>
    </row>
    <row r="35" spans="1:17" ht="15.6" x14ac:dyDescent="0.3">
      <c r="A35" s="2">
        <v>34</v>
      </c>
      <c r="B35" s="4" t="s">
        <v>54</v>
      </c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29">
        <f t="shared" si="1"/>
        <v>0</v>
      </c>
      <c r="P35" s="29">
        <f t="shared" si="2"/>
        <v>0</v>
      </c>
      <c r="Q35" s="3" t="str">
        <f t="shared" si="0"/>
        <v>X-</v>
      </c>
    </row>
    <row r="36" spans="1:17" ht="15.6" x14ac:dyDescent="0.3">
      <c r="A36" s="2">
        <v>35</v>
      </c>
      <c r="B36" s="4" t="s">
        <v>54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29">
        <f t="shared" si="1"/>
        <v>0</v>
      </c>
      <c r="P36" s="29">
        <f t="shared" si="2"/>
        <v>0</v>
      </c>
      <c r="Q36" s="3" t="str">
        <f t="shared" si="0"/>
        <v>X-</v>
      </c>
    </row>
    <row r="37" spans="1:17" ht="15.6" x14ac:dyDescent="0.3">
      <c r="A37" s="2">
        <v>36</v>
      </c>
      <c r="B37" s="4" t="s">
        <v>54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29">
        <f t="shared" si="1"/>
        <v>0</v>
      </c>
      <c r="P37" s="29">
        <f t="shared" si="2"/>
        <v>0</v>
      </c>
      <c r="Q37" s="3" t="str">
        <f t="shared" si="0"/>
        <v>X-</v>
      </c>
    </row>
    <row r="38" spans="1:17" ht="15.6" x14ac:dyDescent="0.3">
      <c r="A38" s="2">
        <v>37</v>
      </c>
      <c r="B38" s="4" t="s">
        <v>54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29">
        <f t="shared" si="1"/>
        <v>0</v>
      </c>
      <c r="P38" s="29">
        <f t="shared" si="2"/>
        <v>0</v>
      </c>
      <c r="Q38" s="3" t="str">
        <f t="shared" si="0"/>
        <v>X-</v>
      </c>
    </row>
    <row r="39" spans="1:17" ht="15.6" x14ac:dyDescent="0.3">
      <c r="A39" s="2">
        <v>38</v>
      </c>
      <c r="B39" s="4" t="s">
        <v>54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29">
        <f t="shared" si="1"/>
        <v>0</v>
      </c>
      <c r="P39" s="29">
        <f t="shared" si="2"/>
        <v>0</v>
      </c>
      <c r="Q39" s="3" t="str">
        <f t="shared" si="0"/>
        <v>X-</v>
      </c>
    </row>
    <row r="40" spans="1:17" ht="15.6" x14ac:dyDescent="0.3">
      <c r="A40" s="2">
        <v>39</v>
      </c>
      <c r="B40" s="4" t="s">
        <v>54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29">
        <f t="shared" si="1"/>
        <v>0</v>
      </c>
      <c r="P40" s="29">
        <f t="shared" si="2"/>
        <v>0</v>
      </c>
      <c r="Q40" s="3" t="str">
        <f t="shared" si="0"/>
        <v>X-</v>
      </c>
    </row>
    <row r="41" spans="1:17" ht="15.6" x14ac:dyDescent="0.3">
      <c r="A41" s="2">
        <v>40</v>
      </c>
      <c r="B41" s="4" t="s">
        <v>54</v>
      </c>
      <c r="C41" s="30"/>
      <c r="D41" s="30"/>
      <c r="E41" s="30"/>
      <c r="F41" s="30"/>
      <c r="G41" s="30"/>
      <c r="H41" s="30"/>
      <c r="I41" s="30"/>
      <c r="J41" s="30"/>
      <c r="K41" s="33"/>
      <c r="L41" s="30"/>
      <c r="M41" s="30"/>
      <c r="N41" s="30"/>
      <c r="O41" s="29">
        <f t="shared" si="1"/>
        <v>0</v>
      </c>
      <c r="P41" s="29">
        <f t="shared" si="2"/>
        <v>0</v>
      </c>
      <c r="Q41" s="3" t="str">
        <f t="shared" si="0"/>
        <v>X-</v>
      </c>
    </row>
    <row r="42" spans="1:17" ht="15.6" x14ac:dyDescent="0.3">
      <c r="A42" s="2">
        <v>41</v>
      </c>
      <c r="B42" s="4" t="s">
        <v>54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29">
        <f t="shared" si="1"/>
        <v>0</v>
      </c>
      <c r="P42" s="29">
        <f t="shared" si="2"/>
        <v>0</v>
      </c>
      <c r="Q42" s="3" t="str">
        <f t="shared" si="0"/>
        <v>X-</v>
      </c>
    </row>
    <row r="43" spans="1:17" ht="15.6" x14ac:dyDescent="0.3">
      <c r="A43" s="2">
        <v>42</v>
      </c>
      <c r="B43" s="4" t="s">
        <v>54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29">
        <f t="shared" ref="O43:O51" si="6">SUM(C43:N43)</f>
        <v>0</v>
      </c>
      <c r="P43" s="29">
        <f t="shared" ref="P43:P51" si="7">IF(O43&gt;0,AVERAGE(C43:N43),)</f>
        <v>0</v>
      </c>
      <c r="Q43" s="3" t="str">
        <f t="shared" ref="Q43:Q51" si="8">B43</f>
        <v>X-</v>
      </c>
    </row>
    <row r="44" spans="1:17" ht="15.6" x14ac:dyDescent="0.3">
      <c r="A44" s="2">
        <v>43</v>
      </c>
      <c r="B44" s="4" t="s">
        <v>54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29">
        <f t="shared" si="6"/>
        <v>0</v>
      </c>
      <c r="P44" s="29">
        <f t="shared" si="7"/>
        <v>0</v>
      </c>
      <c r="Q44" s="3" t="str">
        <f t="shared" si="8"/>
        <v>X-</v>
      </c>
    </row>
    <row r="45" spans="1:17" ht="15.6" x14ac:dyDescent="0.3">
      <c r="A45" s="2">
        <v>44</v>
      </c>
      <c r="B45" s="4" t="s">
        <v>54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29">
        <f t="shared" si="6"/>
        <v>0</v>
      </c>
      <c r="P45" s="29">
        <f t="shared" si="7"/>
        <v>0</v>
      </c>
      <c r="Q45" s="3" t="str">
        <f t="shared" si="8"/>
        <v>X-</v>
      </c>
    </row>
    <row r="46" spans="1:17" ht="15.6" x14ac:dyDescent="0.3">
      <c r="A46" s="2">
        <v>45</v>
      </c>
      <c r="B46" s="4" t="s">
        <v>54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29">
        <f t="shared" si="6"/>
        <v>0</v>
      </c>
      <c r="P46" s="29">
        <f t="shared" si="7"/>
        <v>0</v>
      </c>
      <c r="Q46" s="3" t="str">
        <f t="shared" si="8"/>
        <v>X-</v>
      </c>
    </row>
    <row r="47" spans="1:17" ht="15.6" x14ac:dyDescent="0.3">
      <c r="A47" s="2">
        <v>46</v>
      </c>
      <c r="B47" s="4" t="s">
        <v>54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29">
        <f t="shared" si="6"/>
        <v>0</v>
      </c>
      <c r="P47" s="29">
        <f t="shared" si="7"/>
        <v>0</v>
      </c>
      <c r="Q47" s="3" t="str">
        <f t="shared" si="8"/>
        <v>X-</v>
      </c>
    </row>
    <row r="48" spans="1:17" ht="15.6" x14ac:dyDescent="0.3">
      <c r="A48" s="2">
        <v>47</v>
      </c>
      <c r="B48" s="4" t="s">
        <v>54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29">
        <f t="shared" si="6"/>
        <v>0</v>
      </c>
      <c r="P48" s="29">
        <f t="shared" si="7"/>
        <v>0</v>
      </c>
      <c r="Q48" s="3" t="str">
        <f t="shared" si="8"/>
        <v>X-</v>
      </c>
    </row>
    <row r="49" spans="1:17" ht="15.6" x14ac:dyDescent="0.3">
      <c r="A49" s="2">
        <v>48</v>
      </c>
      <c r="B49" s="4" t="s">
        <v>54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29">
        <f t="shared" si="6"/>
        <v>0</v>
      </c>
      <c r="P49" s="29">
        <f t="shared" si="7"/>
        <v>0</v>
      </c>
      <c r="Q49" s="3" t="str">
        <f t="shared" si="8"/>
        <v>X-</v>
      </c>
    </row>
    <row r="50" spans="1:17" ht="15.6" x14ac:dyDescent="0.3">
      <c r="A50" s="2">
        <v>49</v>
      </c>
      <c r="B50" s="4" t="s">
        <v>54</v>
      </c>
      <c r="C50" s="30"/>
      <c r="D50" s="30"/>
      <c r="E50" s="30"/>
      <c r="F50" s="30"/>
      <c r="G50" s="30"/>
      <c r="H50" s="30"/>
      <c r="I50" s="30"/>
      <c r="J50" s="30"/>
      <c r="K50" s="33"/>
      <c r="L50" s="30"/>
      <c r="M50" s="30"/>
      <c r="N50" s="30"/>
      <c r="O50" s="29">
        <f t="shared" si="6"/>
        <v>0</v>
      </c>
      <c r="P50" s="29">
        <f t="shared" si="7"/>
        <v>0</v>
      </c>
      <c r="Q50" s="3" t="str">
        <f t="shared" si="8"/>
        <v>X-</v>
      </c>
    </row>
    <row r="51" spans="1:17" ht="15.6" x14ac:dyDescent="0.3">
      <c r="A51" s="2">
        <v>50</v>
      </c>
      <c r="B51" s="4" t="s">
        <v>54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29">
        <f t="shared" si="6"/>
        <v>0</v>
      </c>
      <c r="P51" s="29">
        <f t="shared" si="7"/>
        <v>0</v>
      </c>
      <c r="Q51" s="3" t="str">
        <f t="shared" si="8"/>
        <v>X-</v>
      </c>
    </row>
    <row r="52" spans="1:17" ht="15.6" x14ac:dyDescent="0.3">
      <c r="A52" s="1" t="s">
        <v>23</v>
      </c>
      <c r="B52" s="7" t="s">
        <v>26</v>
      </c>
      <c r="C52" s="34">
        <f>SUM(C2:C51)</f>
        <v>957.89</v>
      </c>
      <c r="D52" s="34">
        <f t="shared" ref="D52:N52" si="9">SUM(D2:D51)</f>
        <v>1098.44</v>
      </c>
      <c r="E52" s="34">
        <f t="shared" si="9"/>
        <v>877.89</v>
      </c>
      <c r="F52" s="34">
        <f t="shared" si="9"/>
        <v>877.89</v>
      </c>
      <c r="G52" s="34">
        <f t="shared" si="9"/>
        <v>1224.06</v>
      </c>
      <c r="H52" s="34">
        <f t="shared" si="9"/>
        <v>867.89</v>
      </c>
      <c r="I52" s="34">
        <f t="shared" si="9"/>
        <v>857.89</v>
      </c>
      <c r="J52" s="34">
        <f t="shared" si="9"/>
        <v>871.99</v>
      </c>
      <c r="K52" s="34">
        <f t="shared" si="9"/>
        <v>867.89</v>
      </c>
      <c r="L52" s="34">
        <f t="shared" si="9"/>
        <v>878.97</v>
      </c>
      <c r="M52" s="34">
        <f t="shared" si="9"/>
        <v>867.89</v>
      </c>
      <c r="N52" s="34">
        <f t="shared" si="9"/>
        <v>867.89</v>
      </c>
      <c r="O52" s="35">
        <f t="shared" si="1"/>
        <v>11116.579999999998</v>
      </c>
      <c r="P52" s="35">
        <f t="shared" si="2"/>
        <v>926.38166666666655</v>
      </c>
      <c r="Q52" s="11" t="s">
        <v>26</v>
      </c>
    </row>
    <row r="53" spans="1:17" ht="15.6" x14ac:dyDescent="0.3">
      <c r="A53" s="1" t="s">
        <v>30</v>
      </c>
      <c r="B53" s="40" t="s">
        <v>24</v>
      </c>
      <c r="C53" s="30">
        <v>917</v>
      </c>
      <c r="D53" s="30">
        <v>917</v>
      </c>
      <c r="E53" s="30">
        <v>917</v>
      </c>
      <c r="F53" s="30">
        <v>917</v>
      </c>
      <c r="G53" s="30">
        <v>917</v>
      </c>
      <c r="H53" s="30">
        <v>917</v>
      </c>
      <c r="I53" s="30">
        <v>917</v>
      </c>
      <c r="J53" s="30">
        <v>917</v>
      </c>
      <c r="K53" s="30">
        <v>917</v>
      </c>
      <c r="L53" s="30">
        <v>917</v>
      </c>
      <c r="M53" s="30">
        <v>917</v>
      </c>
      <c r="N53" s="30">
        <v>917</v>
      </c>
      <c r="O53" s="34">
        <f t="shared" si="1"/>
        <v>11004</v>
      </c>
      <c r="P53" s="34">
        <f t="shared" si="2"/>
        <v>917</v>
      </c>
      <c r="Q53" s="1" t="str">
        <f>B53</f>
        <v>Prihod - Plaća</v>
      </c>
    </row>
    <row r="54" spans="1:17" ht="15.6" x14ac:dyDescent="0.3">
      <c r="A54" s="1" t="s">
        <v>31</v>
      </c>
      <c r="B54" s="40" t="s">
        <v>25</v>
      </c>
      <c r="C54" s="30">
        <v>42.47</v>
      </c>
      <c r="D54" s="30">
        <v>42.47</v>
      </c>
      <c r="E54" s="30">
        <v>42.47</v>
      </c>
      <c r="F54" s="30">
        <v>42.47</v>
      </c>
      <c r="G54" s="30">
        <v>42.47</v>
      </c>
      <c r="H54" s="30">
        <v>42.47</v>
      </c>
      <c r="I54" s="30">
        <v>42.47</v>
      </c>
      <c r="J54" s="30">
        <v>0</v>
      </c>
      <c r="K54" s="30">
        <v>42.47</v>
      </c>
      <c r="L54" s="30">
        <v>42.47</v>
      </c>
      <c r="M54" s="30">
        <v>42.47</v>
      </c>
      <c r="N54" s="30">
        <v>42.47</v>
      </c>
      <c r="O54" s="34">
        <f t="shared" si="1"/>
        <v>467.17000000000007</v>
      </c>
      <c r="P54" s="34">
        <f t="shared" si="2"/>
        <v>38.930833333333339</v>
      </c>
      <c r="Q54" s="1" t="str">
        <f t="shared" ref="Q54:Q64" si="10">B54</f>
        <v>Prihod - Prijevoz</v>
      </c>
    </row>
    <row r="55" spans="1:17" ht="15.6" x14ac:dyDescent="0.3">
      <c r="A55" s="1" t="s">
        <v>32</v>
      </c>
      <c r="B55" s="41" t="s">
        <v>55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4">
        <f t="shared" si="1"/>
        <v>0</v>
      </c>
      <c r="P55" s="34">
        <f t="shared" si="2"/>
        <v>0</v>
      </c>
      <c r="Q55" s="3" t="str">
        <f t="shared" si="10"/>
        <v>Dod.Prih-</v>
      </c>
    </row>
    <row r="56" spans="1:17" ht="15.6" x14ac:dyDescent="0.3">
      <c r="A56" s="1" t="s">
        <v>33</v>
      </c>
      <c r="B56" s="41" t="s">
        <v>55</v>
      </c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4">
        <f t="shared" si="1"/>
        <v>0</v>
      </c>
      <c r="P56" s="34">
        <f t="shared" si="2"/>
        <v>0</v>
      </c>
      <c r="Q56" s="3" t="str">
        <f t="shared" si="10"/>
        <v>Dod.Prih-</v>
      </c>
    </row>
    <row r="57" spans="1:17" ht="15.6" x14ac:dyDescent="0.3">
      <c r="A57" s="1" t="s">
        <v>34</v>
      </c>
      <c r="B57" s="41" t="s">
        <v>55</v>
      </c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4">
        <f t="shared" si="1"/>
        <v>0</v>
      </c>
      <c r="P57" s="34">
        <f t="shared" si="2"/>
        <v>0</v>
      </c>
      <c r="Q57" s="3" t="str">
        <f t="shared" si="10"/>
        <v>Dod.Prih-</v>
      </c>
    </row>
    <row r="58" spans="1:17" ht="15.6" x14ac:dyDescent="0.3">
      <c r="A58" s="1" t="s">
        <v>35</v>
      </c>
      <c r="B58" s="41" t="s">
        <v>55</v>
      </c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4">
        <f t="shared" si="1"/>
        <v>0</v>
      </c>
      <c r="P58" s="34">
        <f t="shared" si="2"/>
        <v>0</v>
      </c>
      <c r="Q58" s="3" t="str">
        <f t="shared" si="10"/>
        <v>Dod.Prih-</v>
      </c>
    </row>
    <row r="59" spans="1:17" ht="15.6" x14ac:dyDescent="0.3">
      <c r="A59" s="1" t="s">
        <v>36</v>
      </c>
      <c r="B59" s="41" t="s">
        <v>55</v>
      </c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4">
        <f t="shared" si="1"/>
        <v>0</v>
      </c>
      <c r="P59" s="34">
        <f t="shared" si="2"/>
        <v>0</v>
      </c>
      <c r="Q59" s="3" t="str">
        <f t="shared" si="10"/>
        <v>Dod.Prih-</v>
      </c>
    </row>
    <row r="60" spans="1:17" ht="15.6" x14ac:dyDescent="0.3">
      <c r="A60" s="1" t="s">
        <v>37</v>
      </c>
      <c r="B60" s="41" t="s">
        <v>55</v>
      </c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4">
        <f t="shared" si="1"/>
        <v>0</v>
      </c>
      <c r="P60" s="34">
        <f t="shared" si="2"/>
        <v>0</v>
      </c>
      <c r="Q60" s="3" t="str">
        <f t="shared" si="10"/>
        <v>Dod.Prih-</v>
      </c>
    </row>
    <row r="61" spans="1:17" ht="15.6" x14ac:dyDescent="0.3">
      <c r="A61" s="1" t="s">
        <v>38</v>
      </c>
      <c r="B61" s="41" t="s">
        <v>55</v>
      </c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4">
        <f t="shared" si="1"/>
        <v>0</v>
      </c>
      <c r="P61" s="34">
        <f t="shared" si="2"/>
        <v>0</v>
      </c>
      <c r="Q61" s="3" t="str">
        <f t="shared" si="10"/>
        <v>Dod.Prih-</v>
      </c>
    </row>
    <row r="62" spans="1:17" ht="15.6" x14ac:dyDescent="0.3">
      <c r="A62" s="1" t="s">
        <v>39</v>
      </c>
      <c r="B62" s="41" t="s">
        <v>55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4">
        <f t="shared" si="1"/>
        <v>0</v>
      </c>
      <c r="P62" s="34">
        <f t="shared" si="2"/>
        <v>0</v>
      </c>
      <c r="Q62" s="3" t="str">
        <f t="shared" si="10"/>
        <v>Dod.Prih-</v>
      </c>
    </row>
    <row r="63" spans="1:17" ht="15.6" x14ac:dyDescent="0.3">
      <c r="A63" s="1" t="s">
        <v>40</v>
      </c>
      <c r="B63" s="41" t="s">
        <v>55</v>
      </c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4">
        <f t="shared" si="1"/>
        <v>0</v>
      </c>
      <c r="P63" s="34">
        <f t="shared" si="2"/>
        <v>0</v>
      </c>
      <c r="Q63" s="3" t="str">
        <f t="shared" si="10"/>
        <v>Dod.Prih-</v>
      </c>
    </row>
    <row r="64" spans="1:17" ht="15.6" x14ac:dyDescent="0.3">
      <c r="A64" s="1" t="s">
        <v>41</v>
      </c>
      <c r="B64" s="41" t="s">
        <v>55</v>
      </c>
      <c r="C64" s="32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4">
        <f t="shared" si="1"/>
        <v>0</v>
      </c>
      <c r="P64" s="34">
        <f t="shared" si="2"/>
        <v>0</v>
      </c>
      <c r="Q64" s="3" t="str">
        <f t="shared" si="10"/>
        <v>Dod.Prih-</v>
      </c>
    </row>
    <row r="65" spans="1:17" ht="15.6" x14ac:dyDescent="0.3">
      <c r="A65" s="1" t="s">
        <v>51</v>
      </c>
      <c r="B65" s="41" t="s">
        <v>55</v>
      </c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4">
        <f t="shared" ref="O65:O67" si="11">SUM(C65:N65)</f>
        <v>0</v>
      </c>
      <c r="P65" s="34">
        <f t="shared" ref="P65:P67" si="12">IF(O65&gt;0,AVERAGE(C65:N65),)</f>
        <v>0</v>
      </c>
      <c r="Q65" s="3" t="str">
        <f t="shared" ref="Q65:Q67" si="13">B65</f>
        <v>Dod.Prih-</v>
      </c>
    </row>
    <row r="66" spans="1:17" ht="15.6" x14ac:dyDescent="0.3">
      <c r="A66" s="1" t="s">
        <v>52</v>
      </c>
      <c r="B66" s="41" t="s">
        <v>55</v>
      </c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4">
        <f t="shared" si="11"/>
        <v>0</v>
      </c>
      <c r="P66" s="34">
        <f t="shared" si="12"/>
        <v>0</v>
      </c>
      <c r="Q66" s="3" t="str">
        <f t="shared" si="13"/>
        <v>Dod.Prih-</v>
      </c>
    </row>
    <row r="67" spans="1:17" ht="15.6" x14ac:dyDescent="0.3">
      <c r="A67" s="1" t="s">
        <v>53</v>
      </c>
      <c r="B67" s="41" t="s">
        <v>55</v>
      </c>
      <c r="C67" s="32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4">
        <f t="shared" si="11"/>
        <v>0</v>
      </c>
      <c r="P67" s="34">
        <f t="shared" si="12"/>
        <v>0</v>
      </c>
      <c r="Q67" s="3" t="str">
        <f t="shared" si="13"/>
        <v>Dod.Prih-</v>
      </c>
    </row>
    <row r="68" spans="1:17" ht="15.6" x14ac:dyDescent="0.3">
      <c r="A68" s="1" t="s">
        <v>22</v>
      </c>
      <c r="B68" s="7" t="s">
        <v>27</v>
      </c>
      <c r="C68" s="34">
        <f>SUM(C53:C67)</f>
        <v>959.47</v>
      </c>
      <c r="D68" s="34">
        <f t="shared" ref="D68:N68" si="14">SUM(D53:D67)</f>
        <v>959.47</v>
      </c>
      <c r="E68" s="34">
        <f t="shared" si="14"/>
        <v>959.47</v>
      </c>
      <c r="F68" s="34">
        <f t="shared" si="14"/>
        <v>959.47</v>
      </c>
      <c r="G68" s="34">
        <f t="shared" si="14"/>
        <v>959.47</v>
      </c>
      <c r="H68" s="34">
        <f t="shared" si="14"/>
        <v>959.47</v>
      </c>
      <c r="I68" s="34">
        <f t="shared" si="14"/>
        <v>959.47</v>
      </c>
      <c r="J68" s="34">
        <f t="shared" si="14"/>
        <v>917</v>
      </c>
      <c r="K68" s="34">
        <f t="shared" si="14"/>
        <v>959.47</v>
      </c>
      <c r="L68" s="34">
        <f t="shared" si="14"/>
        <v>959.47</v>
      </c>
      <c r="M68" s="34">
        <f t="shared" si="14"/>
        <v>959.47</v>
      </c>
      <c r="N68" s="34">
        <f t="shared" si="14"/>
        <v>959.47</v>
      </c>
      <c r="O68" s="36">
        <f>SUM(O53:O67)</f>
        <v>11471.17</v>
      </c>
      <c r="P68" s="36">
        <f t="shared" si="2"/>
        <v>955.93083333333323</v>
      </c>
      <c r="Q68" s="12" t="s">
        <v>27</v>
      </c>
    </row>
    <row r="69" spans="1:17" ht="15.6" x14ac:dyDescent="0.3">
      <c r="A69" s="1" t="s">
        <v>15</v>
      </c>
      <c r="B69" s="7" t="s">
        <v>14</v>
      </c>
      <c r="C69" s="34">
        <f>C68-C52</f>
        <v>1.5800000000000409</v>
      </c>
      <c r="D69" s="34">
        <f t="shared" ref="D69:N69" si="15">D68-D52</f>
        <v>-138.97000000000003</v>
      </c>
      <c r="E69" s="34">
        <f t="shared" si="15"/>
        <v>81.580000000000041</v>
      </c>
      <c r="F69" s="34">
        <f t="shared" si="15"/>
        <v>81.580000000000041</v>
      </c>
      <c r="G69" s="34">
        <f t="shared" si="15"/>
        <v>-264.58999999999992</v>
      </c>
      <c r="H69" s="34">
        <f t="shared" si="15"/>
        <v>91.580000000000041</v>
      </c>
      <c r="I69" s="34">
        <f t="shared" si="15"/>
        <v>101.58000000000004</v>
      </c>
      <c r="J69" s="34">
        <f t="shared" si="15"/>
        <v>45.009999999999991</v>
      </c>
      <c r="K69" s="34">
        <f t="shared" si="15"/>
        <v>91.580000000000041</v>
      </c>
      <c r="L69" s="34">
        <f t="shared" si="15"/>
        <v>80.5</v>
      </c>
      <c r="M69" s="34">
        <f t="shared" si="15"/>
        <v>91.580000000000041</v>
      </c>
      <c r="N69" s="34">
        <f t="shared" si="15"/>
        <v>91.580000000000041</v>
      </c>
      <c r="O69" s="37">
        <f t="shared" si="1"/>
        <v>354.59000000000037</v>
      </c>
      <c r="P69" s="34">
        <f t="shared" si="2"/>
        <v>29.549166666666697</v>
      </c>
      <c r="Q69" s="1" t="s">
        <v>14</v>
      </c>
    </row>
    <row r="70" spans="1:17" ht="15.6" x14ac:dyDescent="0.3">
      <c r="M70" s="13" t="s">
        <v>29</v>
      </c>
      <c r="N70" s="14" t="s">
        <v>43</v>
      </c>
      <c r="O70" s="38">
        <f>O68-O52</f>
        <v>354.59000000000196</v>
      </c>
      <c r="P70" s="1" t="s">
        <v>42</v>
      </c>
    </row>
    <row r="71" spans="1:17" x14ac:dyDescent="0.25">
      <c r="A71" s="15"/>
      <c r="B71" s="15"/>
      <c r="C71" s="16"/>
      <c r="D71" s="17"/>
      <c r="E71" s="15"/>
      <c r="F71" s="15"/>
      <c r="G71" s="5"/>
      <c r="H71" s="6"/>
      <c r="J71" s="39"/>
    </row>
    <row r="72" spans="1:17" x14ac:dyDescent="0.25">
      <c r="A72" s="20"/>
      <c r="B72" s="18"/>
      <c r="C72" s="18"/>
      <c r="D72" s="19"/>
      <c r="E72" s="19"/>
      <c r="F72" s="19"/>
    </row>
    <row r="73" spans="1:17" x14ac:dyDescent="0.25">
      <c r="A73" s="20"/>
      <c r="B73" s="18"/>
      <c r="C73" s="18"/>
      <c r="D73" s="19"/>
      <c r="E73" s="19"/>
      <c r="F73" s="19"/>
    </row>
    <row r="74" spans="1:17" x14ac:dyDescent="0.25">
      <c r="A74" s="20"/>
      <c r="B74" s="18"/>
      <c r="C74" s="18"/>
      <c r="D74" s="19"/>
      <c r="E74" s="19"/>
      <c r="F74" s="19"/>
    </row>
    <row r="75" spans="1:17" x14ac:dyDescent="0.25">
      <c r="A75" s="20"/>
      <c r="B75" s="18"/>
      <c r="C75" s="18"/>
      <c r="D75" s="19"/>
      <c r="E75" s="19"/>
      <c r="F75" s="19"/>
    </row>
    <row r="76" spans="1:17" x14ac:dyDescent="0.25">
      <c r="A76" s="20"/>
      <c r="B76" s="18"/>
      <c r="C76" s="18"/>
      <c r="D76" s="19"/>
      <c r="E76" s="19"/>
      <c r="F76" s="19"/>
      <c r="G76" s="8"/>
      <c r="H76" s="8"/>
      <c r="I76" s="8"/>
      <c r="J76" s="8"/>
    </row>
    <row r="77" spans="1:17" x14ac:dyDescent="0.25">
      <c r="A77" s="20"/>
      <c r="B77" s="18"/>
      <c r="C77" s="18"/>
      <c r="D77" s="19"/>
      <c r="E77" s="19"/>
      <c r="F77" s="19"/>
      <c r="G77" s="8"/>
      <c r="H77" s="8"/>
      <c r="I77" s="8"/>
      <c r="J77" s="8"/>
    </row>
    <row r="78" spans="1:17" x14ac:dyDescent="0.25">
      <c r="A78" s="20"/>
      <c r="B78" s="18"/>
      <c r="C78" s="18"/>
      <c r="D78" s="19"/>
      <c r="E78" s="19"/>
      <c r="F78" s="19"/>
      <c r="G78" s="8"/>
      <c r="H78" s="8"/>
      <c r="I78" s="8"/>
      <c r="J78" s="8"/>
    </row>
    <row r="79" spans="1:17" x14ac:dyDescent="0.25">
      <c r="A79" s="20"/>
      <c r="B79" s="18"/>
      <c r="C79" s="18"/>
      <c r="D79" s="19"/>
      <c r="E79" s="19"/>
      <c r="F79" s="19"/>
      <c r="G79" s="8"/>
      <c r="H79" s="8"/>
      <c r="I79" s="8"/>
      <c r="J79" s="8"/>
    </row>
    <row r="80" spans="1:17" x14ac:dyDescent="0.25">
      <c r="A80" s="20"/>
      <c r="B80" s="18"/>
      <c r="C80" s="18"/>
      <c r="D80" s="19"/>
      <c r="E80" s="19"/>
      <c r="F80" s="19"/>
      <c r="G80" s="8"/>
      <c r="H80" s="8"/>
      <c r="I80" s="8"/>
      <c r="J80" s="8"/>
    </row>
    <row r="81" spans="1:10" x14ac:dyDescent="0.25">
      <c r="A81" s="21"/>
      <c r="B81" s="18"/>
      <c r="C81" s="18"/>
      <c r="D81" s="19"/>
      <c r="E81" s="19"/>
      <c r="F81" s="19"/>
      <c r="G81" s="8"/>
      <c r="H81" s="8"/>
      <c r="I81" s="8"/>
      <c r="J81" s="8"/>
    </row>
    <row r="82" spans="1:10" x14ac:dyDescent="0.25">
      <c r="A82" s="21"/>
      <c r="B82" s="18"/>
      <c r="C82" s="18"/>
      <c r="D82" s="19"/>
      <c r="E82" s="19"/>
      <c r="F82" s="19"/>
      <c r="G82" s="23"/>
      <c r="H82" s="24"/>
      <c r="I82" s="23"/>
      <c r="J82" s="8"/>
    </row>
    <row r="83" spans="1:10" x14ac:dyDescent="0.25">
      <c r="A83" s="21"/>
      <c r="B83" s="18"/>
      <c r="C83" s="18"/>
      <c r="D83" s="19"/>
      <c r="E83" s="19"/>
      <c r="F83" s="19"/>
      <c r="G83" s="23"/>
      <c r="H83" s="23"/>
      <c r="I83" s="23"/>
      <c r="J83" s="23"/>
    </row>
    <row r="84" spans="1:10" x14ac:dyDescent="0.25">
      <c r="A84" s="21"/>
      <c r="B84" s="18"/>
      <c r="C84" s="18"/>
      <c r="D84" s="19"/>
      <c r="E84" s="19"/>
      <c r="F84" s="19"/>
      <c r="G84" s="23"/>
      <c r="H84" s="24"/>
      <c r="I84" s="24"/>
      <c r="J84" s="24"/>
    </row>
    <row r="85" spans="1:10" x14ac:dyDescent="0.25">
      <c r="A85" s="21"/>
      <c r="B85" s="18"/>
      <c r="C85" s="18"/>
      <c r="D85" s="19"/>
      <c r="E85" s="19"/>
      <c r="F85" s="19"/>
      <c r="G85" s="10"/>
      <c r="H85" s="19"/>
      <c r="I85" s="25"/>
      <c r="J85" s="24"/>
    </row>
    <row r="86" spans="1:10" x14ac:dyDescent="0.25">
      <c r="A86" s="21"/>
      <c r="B86" s="18"/>
      <c r="C86" s="18"/>
      <c r="D86" s="19"/>
      <c r="E86" s="19"/>
      <c r="F86" s="19"/>
      <c r="G86" s="10"/>
      <c r="H86" s="19"/>
      <c r="I86" s="8"/>
      <c r="J86" s="8"/>
    </row>
    <row r="87" spans="1:10" x14ac:dyDescent="0.25">
      <c r="A87" s="21"/>
      <c r="B87" s="18"/>
      <c r="C87" s="18"/>
      <c r="D87" s="19"/>
      <c r="E87" s="19"/>
      <c r="F87" s="19"/>
      <c r="G87" s="24"/>
      <c r="H87" s="26"/>
      <c r="I87" s="8"/>
      <c r="J87" s="8"/>
    </row>
    <row r="88" spans="1:10" x14ac:dyDescent="0.25">
      <c r="A88" s="21"/>
      <c r="B88" s="18"/>
      <c r="C88" s="18"/>
      <c r="D88" s="19"/>
      <c r="E88" s="19"/>
      <c r="F88" s="19"/>
      <c r="G88" s="24"/>
      <c r="H88" s="26"/>
      <c r="I88" s="8"/>
      <c r="J88" s="8"/>
    </row>
    <row r="89" spans="1:10" x14ac:dyDescent="0.25">
      <c r="A89" s="21"/>
      <c r="B89" s="18"/>
      <c r="C89" s="18"/>
      <c r="D89" s="19"/>
      <c r="E89" s="19"/>
      <c r="F89" s="19"/>
      <c r="G89" s="27"/>
      <c r="H89" s="24"/>
      <c r="I89" s="8"/>
      <c r="J89" s="8"/>
    </row>
    <row r="90" spans="1:10" x14ac:dyDescent="0.25">
      <c r="A90" s="21"/>
      <c r="B90" s="18"/>
      <c r="C90" s="18"/>
      <c r="D90" s="19"/>
      <c r="E90" s="19"/>
      <c r="F90" s="19"/>
      <c r="G90" s="24"/>
      <c r="H90" s="16"/>
      <c r="I90" s="28"/>
      <c r="J90" s="8"/>
    </row>
    <row r="91" spans="1:10" x14ac:dyDescent="0.25">
      <c r="A91" s="21"/>
      <c r="B91" s="18"/>
      <c r="C91" s="18"/>
      <c r="D91" s="19"/>
      <c r="E91" s="19"/>
      <c r="F91" s="19"/>
      <c r="G91" s="24"/>
      <c r="H91" s="16"/>
      <c r="I91" s="28"/>
      <c r="J91" s="8"/>
    </row>
    <row r="92" spans="1:10" x14ac:dyDescent="0.25">
      <c r="A92" s="21"/>
      <c r="B92" s="22"/>
      <c r="C92" s="18"/>
      <c r="D92" s="19"/>
      <c r="E92" s="19"/>
      <c r="F92" s="19"/>
      <c r="G92" s="8"/>
      <c r="H92" s="8"/>
      <c r="I92" s="8"/>
      <c r="J92" s="8"/>
    </row>
    <row r="93" spans="1:10" x14ac:dyDescent="0.25">
      <c r="A93" s="20"/>
      <c r="B93" s="18"/>
      <c r="C93" s="18"/>
      <c r="D93" s="19"/>
      <c r="E93" s="19"/>
      <c r="F93" s="19"/>
      <c r="G93" s="8"/>
      <c r="H93" s="8"/>
      <c r="I93" s="8"/>
      <c r="J93" s="8"/>
    </row>
    <row r="94" spans="1:10" x14ac:dyDescent="0.25">
      <c r="A94" s="20"/>
      <c r="B94" s="18"/>
      <c r="C94" s="18"/>
      <c r="D94" s="19"/>
      <c r="E94" s="19"/>
      <c r="F94" s="19"/>
      <c r="G94" s="8"/>
      <c r="H94" s="8"/>
      <c r="I94" s="8"/>
      <c r="J94" s="8"/>
    </row>
    <row r="95" spans="1:10" x14ac:dyDescent="0.25">
      <c r="A95" s="20"/>
      <c r="B95" s="18"/>
      <c r="C95" s="18"/>
      <c r="D95" s="19"/>
      <c r="E95" s="19"/>
      <c r="F95" s="19"/>
    </row>
    <row r="96" spans="1:10" x14ac:dyDescent="0.25">
      <c r="A96" s="20"/>
      <c r="B96" s="18"/>
      <c r="C96" s="18"/>
      <c r="D96" s="19"/>
      <c r="E96" s="19"/>
      <c r="F96" s="19"/>
    </row>
    <row r="97" spans="1:6" x14ac:dyDescent="0.25">
      <c r="A97" s="20"/>
      <c r="B97" s="18"/>
      <c r="C97" s="18"/>
      <c r="D97" s="19"/>
      <c r="E97" s="19"/>
      <c r="F97" s="19"/>
    </row>
    <row r="98" spans="1:6" x14ac:dyDescent="0.25">
      <c r="A98" s="20"/>
      <c r="B98" s="18"/>
      <c r="C98" s="18"/>
      <c r="D98" s="19"/>
      <c r="E98" s="19"/>
      <c r="F98" s="19"/>
    </row>
    <row r="99" spans="1:6" x14ac:dyDescent="0.25">
      <c r="A99" s="20"/>
      <c r="B99" s="18"/>
      <c r="C99" s="18"/>
      <c r="D99" s="19"/>
      <c r="E99" s="19"/>
      <c r="F99" s="19"/>
    </row>
    <row r="100" spans="1:6" x14ac:dyDescent="0.25">
      <c r="A100" s="20"/>
      <c r="B100" s="19"/>
      <c r="C100" s="18"/>
      <c r="D100" s="19"/>
      <c r="E100" s="19"/>
      <c r="F100" s="19"/>
    </row>
    <row r="101" spans="1:6" x14ac:dyDescent="0.25">
      <c r="A101" s="20"/>
      <c r="B101" s="19"/>
      <c r="C101" s="18"/>
      <c r="D101" s="19"/>
      <c r="E101" s="19"/>
      <c r="F101" s="19"/>
    </row>
    <row r="102" spans="1:6" x14ac:dyDescent="0.25">
      <c r="A102" s="20"/>
      <c r="B102" s="19"/>
      <c r="C102" s="18"/>
      <c r="D102" s="19"/>
      <c r="E102" s="19"/>
      <c r="F102" s="19"/>
    </row>
    <row r="103" spans="1:6" x14ac:dyDescent="0.25">
      <c r="A103" s="20"/>
      <c r="B103" s="18"/>
      <c r="C103" s="18"/>
      <c r="D103" s="19"/>
      <c r="E103" s="19"/>
      <c r="F103" s="19"/>
    </row>
    <row r="104" spans="1:6" x14ac:dyDescent="0.25">
      <c r="A104" s="20"/>
      <c r="B104" s="19"/>
      <c r="C104" s="18"/>
      <c r="D104" s="19"/>
      <c r="E104" s="19"/>
      <c r="F104" s="19"/>
    </row>
    <row r="105" spans="1:6" x14ac:dyDescent="0.25">
      <c r="A105" s="21"/>
      <c r="B105" s="19"/>
      <c r="C105" s="18"/>
      <c r="D105" s="19"/>
      <c r="E105" s="19"/>
      <c r="F105" s="19"/>
    </row>
    <row r="106" spans="1:6" x14ac:dyDescent="0.25">
      <c r="A106" s="21"/>
      <c r="B106" s="19"/>
      <c r="C106" s="18"/>
      <c r="D106" s="19"/>
      <c r="E106" s="19"/>
      <c r="F106" s="19"/>
    </row>
    <row r="107" spans="1:6" x14ac:dyDescent="0.25">
      <c r="A107" s="21"/>
      <c r="B107" s="19"/>
      <c r="C107" s="18"/>
      <c r="D107" s="19"/>
      <c r="E107" s="19"/>
      <c r="F107" s="19"/>
    </row>
    <row r="108" spans="1:6" x14ac:dyDescent="0.25">
      <c r="A108" s="21"/>
      <c r="B108" s="19"/>
      <c r="C108" s="18"/>
      <c r="D108" s="19"/>
      <c r="E108" s="19"/>
      <c r="F108" s="19"/>
    </row>
    <row r="109" spans="1:6" x14ac:dyDescent="0.25">
      <c r="A109" s="21"/>
      <c r="B109" s="19"/>
      <c r="C109" s="18"/>
      <c r="D109" s="19"/>
      <c r="E109" s="19"/>
      <c r="F109" s="19"/>
    </row>
    <row r="110" spans="1:6" x14ac:dyDescent="0.25">
      <c r="A110" s="21"/>
      <c r="B110" s="19"/>
      <c r="C110" s="18"/>
      <c r="D110" s="19"/>
      <c r="E110" s="19"/>
      <c r="F110" s="19"/>
    </row>
    <row r="111" spans="1:6" x14ac:dyDescent="0.25">
      <c r="A111" s="21"/>
      <c r="B111" s="18"/>
      <c r="C111" s="18"/>
      <c r="D111" s="19"/>
      <c r="E111" s="19"/>
      <c r="F111" s="19"/>
    </row>
    <row r="112" spans="1:6" x14ac:dyDescent="0.25">
      <c r="A112" s="21"/>
      <c r="B112" s="19"/>
      <c r="C112" s="18"/>
      <c r="D112" s="19"/>
      <c r="E112" s="19"/>
      <c r="F112" s="19"/>
    </row>
    <row r="113" spans="1:6" x14ac:dyDescent="0.25">
      <c r="A113" s="21"/>
      <c r="B113" s="19"/>
      <c r="C113" s="18"/>
      <c r="D113" s="19"/>
      <c r="E113" s="19"/>
      <c r="F113" s="19"/>
    </row>
    <row r="114" spans="1:6" x14ac:dyDescent="0.25">
      <c r="A114" s="21"/>
      <c r="B114" s="19"/>
      <c r="C114" s="18"/>
      <c r="D114" s="19"/>
      <c r="E114" s="19"/>
      <c r="F114" s="19"/>
    </row>
    <row r="115" spans="1:6" x14ac:dyDescent="0.25">
      <c r="A115" s="21"/>
      <c r="B115" s="19"/>
      <c r="C115" s="18"/>
      <c r="D115" s="19"/>
      <c r="E115" s="19"/>
      <c r="F115" s="19"/>
    </row>
    <row r="116" spans="1:6" x14ac:dyDescent="0.25">
      <c r="A116" s="21"/>
      <c r="B116" s="19"/>
      <c r="C116" s="18"/>
      <c r="D116" s="19"/>
      <c r="E116" s="19"/>
      <c r="F116" s="19"/>
    </row>
    <row r="117" spans="1:6" x14ac:dyDescent="0.25">
      <c r="A117" s="21"/>
      <c r="B117" s="19"/>
      <c r="C117" s="18"/>
      <c r="D117" s="19"/>
      <c r="E117" s="19"/>
      <c r="F117" s="19"/>
    </row>
    <row r="118" spans="1:6" x14ac:dyDescent="0.25">
      <c r="A118" s="21"/>
      <c r="B118" s="19"/>
      <c r="C118" s="18"/>
      <c r="D118" s="19"/>
      <c r="E118" s="19"/>
      <c r="F118" s="19"/>
    </row>
    <row r="119" spans="1:6" x14ac:dyDescent="0.25">
      <c r="A119" s="21"/>
      <c r="B119" s="19"/>
      <c r="C119" s="18"/>
      <c r="D119" s="19"/>
      <c r="E119" s="19"/>
      <c r="F119" s="19"/>
    </row>
    <row r="120" spans="1:6" x14ac:dyDescent="0.25">
      <c r="A120" s="21"/>
      <c r="B120" s="19"/>
      <c r="C120" s="18"/>
      <c r="D120" s="19"/>
      <c r="E120" s="19"/>
      <c r="F120" s="19"/>
    </row>
    <row r="121" spans="1:6" x14ac:dyDescent="0.25">
      <c r="A121" s="21"/>
      <c r="B121" s="19"/>
      <c r="C121" s="18"/>
      <c r="D121" s="19"/>
      <c r="E121" s="19"/>
      <c r="F121" s="19"/>
    </row>
    <row r="122" spans="1:6" x14ac:dyDescent="0.25">
      <c r="A122" s="21"/>
      <c r="B122" s="19"/>
      <c r="C122" s="18"/>
      <c r="D122" s="19"/>
      <c r="E122" s="19"/>
      <c r="F122" s="19"/>
    </row>
    <row r="123" spans="1:6" x14ac:dyDescent="0.25">
      <c r="A123" s="21"/>
      <c r="B123" s="19"/>
      <c r="C123" s="18"/>
      <c r="D123" s="19"/>
      <c r="E123" s="19"/>
      <c r="F123" s="19"/>
    </row>
    <row r="124" spans="1:6" x14ac:dyDescent="0.25">
      <c r="A124" s="21"/>
      <c r="B124" s="19"/>
      <c r="C124" s="18"/>
      <c r="D124" s="19"/>
      <c r="E124" s="19"/>
      <c r="F124" s="19"/>
    </row>
    <row r="125" spans="1:6" x14ac:dyDescent="0.25">
      <c r="A125" s="21"/>
      <c r="B125" s="19"/>
      <c r="C125" s="18"/>
      <c r="D125" s="19"/>
      <c r="E125" s="19"/>
      <c r="F125" s="19"/>
    </row>
    <row r="126" spans="1:6" x14ac:dyDescent="0.25">
      <c r="A126" s="21"/>
      <c r="B126" s="19"/>
      <c r="C126" s="18"/>
      <c r="D126" s="19"/>
      <c r="E126" s="19"/>
      <c r="F126" s="19"/>
    </row>
    <row r="127" spans="1:6" x14ac:dyDescent="0.25">
      <c r="A127" s="21"/>
      <c r="B127" s="19"/>
      <c r="C127" s="18"/>
      <c r="D127" s="19"/>
      <c r="E127" s="19"/>
      <c r="F127" s="19"/>
    </row>
    <row r="128" spans="1:6" x14ac:dyDescent="0.25">
      <c r="A128" s="21"/>
      <c r="B128" s="19"/>
      <c r="C128" s="18"/>
      <c r="D128" s="19"/>
      <c r="E128" s="19"/>
      <c r="F128" s="19"/>
    </row>
    <row r="129" spans="1:6" x14ac:dyDescent="0.25">
      <c r="A129" s="9"/>
      <c r="B129" s="19"/>
      <c r="C129" s="18"/>
      <c r="D129" s="19"/>
      <c r="E129" s="19"/>
      <c r="F129" s="19"/>
    </row>
    <row r="130" spans="1:6" x14ac:dyDescent="0.25">
      <c r="A130" s="21"/>
      <c r="B130" s="19"/>
      <c r="C130" s="18"/>
      <c r="D130" s="19"/>
      <c r="E130" s="19"/>
      <c r="F130" s="19"/>
    </row>
    <row r="131" spans="1:6" x14ac:dyDescent="0.25">
      <c r="A131" s="21"/>
      <c r="B131" s="19"/>
      <c r="C131" s="18"/>
      <c r="D131" s="19"/>
      <c r="E131" s="19"/>
      <c r="F131" s="19"/>
    </row>
    <row r="132" spans="1:6" x14ac:dyDescent="0.25">
      <c r="A132" s="21"/>
      <c r="B132" s="19"/>
      <c r="C132" s="18"/>
      <c r="D132" s="19"/>
      <c r="E132" s="19"/>
      <c r="F132" s="19"/>
    </row>
    <row r="133" spans="1:6" x14ac:dyDescent="0.25">
      <c r="A133" s="21"/>
      <c r="B133" s="19"/>
      <c r="C133" s="18"/>
      <c r="D133" s="19"/>
      <c r="E133" s="19"/>
      <c r="F133" s="19"/>
    </row>
    <row r="134" spans="1:6" x14ac:dyDescent="0.25">
      <c r="A134" s="21"/>
      <c r="B134" s="19"/>
      <c r="C134" s="18"/>
      <c r="D134" s="19"/>
      <c r="E134" s="19"/>
      <c r="F134" s="19"/>
    </row>
    <row r="135" spans="1:6" x14ac:dyDescent="0.25">
      <c r="A135" s="21"/>
      <c r="B135" s="19"/>
      <c r="C135" s="18"/>
      <c r="D135" s="19"/>
      <c r="E135" s="19"/>
      <c r="F135" s="19"/>
    </row>
    <row r="136" spans="1:6" x14ac:dyDescent="0.25">
      <c r="A136" s="21"/>
      <c r="B136" s="19"/>
      <c r="C136" s="18"/>
      <c r="D136" s="19"/>
      <c r="E136" s="19"/>
      <c r="F136" s="19"/>
    </row>
    <row r="137" spans="1:6" x14ac:dyDescent="0.25">
      <c r="A137" s="21"/>
      <c r="B137" s="19"/>
      <c r="C137" s="18"/>
      <c r="D137" s="19"/>
      <c r="E137" s="19"/>
      <c r="F137" s="19"/>
    </row>
    <row r="138" spans="1:6" x14ac:dyDescent="0.25">
      <c r="A138" s="21"/>
      <c r="B138" s="19"/>
      <c r="C138" s="18"/>
      <c r="D138" s="19"/>
      <c r="E138" s="19"/>
      <c r="F138" s="19"/>
    </row>
    <row r="139" spans="1:6" x14ac:dyDescent="0.25">
      <c r="A139" s="21"/>
      <c r="B139" s="19"/>
      <c r="C139" s="18"/>
      <c r="D139" s="19"/>
      <c r="E139" s="19"/>
      <c r="F139" s="19"/>
    </row>
    <row r="140" spans="1:6" x14ac:dyDescent="0.25">
      <c r="A140" s="21"/>
      <c r="B140" s="19"/>
      <c r="C140" s="18"/>
      <c r="D140" s="19"/>
      <c r="E140" s="19"/>
      <c r="F140" s="19"/>
    </row>
    <row r="141" spans="1:6" x14ac:dyDescent="0.25">
      <c r="A141" s="15"/>
      <c r="B141" s="15"/>
      <c r="C141" s="15"/>
      <c r="D141" s="15"/>
      <c r="E141" s="15"/>
      <c r="F141" s="15"/>
    </row>
  </sheetData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Troskovi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Korisnik</cp:lastModifiedBy>
  <cp:lastPrinted>2012-12-20T18:29:01Z</cp:lastPrinted>
  <dcterms:created xsi:type="dcterms:W3CDTF">2012-12-20T18:02:29Z</dcterms:created>
  <dcterms:modified xsi:type="dcterms:W3CDTF">2023-01-03T17:23:57Z</dcterms:modified>
</cp:coreProperties>
</file>