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eb\Tomek.com.hr\potrosnja\"/>
    </mc:Choice>
  </mc:AlternateContent>
  <xr:revisionPtr revIDLastSave="0" documentId="13_ncr:1_{FDC03397-CB70-4F6D-A7DA-0FF06CBD3E64}" xr6:coauthVersionLast="37" xr6:coauthVersionMax="37" xr10:uidLastSave="{00000000-0000-0000-0000-000000000000}"/>
  <bookViews>
    <workbookView xWindow="120" yWindow="48" windowWidth="15180" windowHeight="8580" xr2:uid="{00000000-000D-0000-FFFF-FFFF00000000}"/>
  </bookViews>
  <sheets>
    <sheet name="Potrošnja Vode 2023" sheetId="7" r:id="rId1"/>
  </sheets>
  <calcPr calcId="179021"/>
</workbook>
</file>

<file path=xl/calcChain.xml><?xml version="1.0" encoding="utf-8"?>
<calcChain xmlns="http://schemas.openxmlformats.org/spreadsheetml/2006/main">
  <c r="E3" i="7" l="1"/>
  <c r="F3" i="7" s="1"/>
  <c r="G3" i="7" s="1"/>
  <c r="E4" i="7"/>
  <c r="F4" i="7" s="1"/>
  <c r="G4" i="7" s="1"/>
  <c r="E5" i="7"/>
  <c r="F5" i="7" s="1"/>
  <c r="G5" i="7" s="1"/>
  <c r="E6" i="7"/>
  <c r="E7" i="7"/>
  <c r="F7" i="7" s="1"/>
  <c r="G7" i="7" s="1"/>
  <c r="E8" i="7"/>
  <c r="F8" i="7" s="1"/>
  <c r="G8" i="7" s="1"/>
  <c r="E9" i="7"/>
  <c r="F9" i="7" s="1"/>
  <c r="G9" i="7" s="1"/>
  <c r="E10" i="7"/>
  <c r="F10" i="7" s="1"/>
  <c r="G10" i="7" s="1"/>
  <c r="E11" i="7"/>
  <c r="F11" i="7" s="1"/>
  <c r="G11" i="7" s="1"/>
  <c r="E12" i="7"/>
  <c r="F12" i="7" s="1"/>
  <c r="G12" i="7" s="1"/>
  <c r="E13" i="7"/>
  <c r="F13" i="7" s="1"/>
  <c r="G13" i="7" s="1"/>
  <c r="H14" i="7"/>
  <c r="I3" i="7"/>
  <c r="I4" i="7"/>
  <c r="I5" i="7"/>
  <c r="I6" i="7"/>
  <c r="I7" i="7"/>
  <c r="I8" i="7"/>
  <c r="I9" i="7"/>
  <c r="I10" i="7"/>
  <c r="I11" i="7"/>
  <c r="I12" i="7"/>
  <c r="I13" i="7"/>
  <c r="F6" i="7"/>
  <c r="G6" i="7" s="1"/>
  <c r="C4" i="7" l="1"/>
  <c r="C5" i="7"/>
  <c r="C6" i="7"/>
  <c r="C7" i="7"/>
  <c r="C8" i="7"/>
  <c r="C9" i="7"/>
  <c r="C10" i="7"/>
  <c r="C11" i="7"/>
  <c r="C12" i="7"/>
  <c r="C13" i="7"/>
  <c r="C3" i="7"/>
  <c r="E2" i="7"/>
  <c r="E14" i="7" s="1"/>
  <c r="F2" i="7" l="1"/>
  <c r="G2" i="7" l="1"/>
  <c r="F14" i="7"/>
  <c r="I2" i="7" l="1"/>
  <c r="I14" i="7" s="1"/>
  <c r="G14" i="7"/>
</calcChain>
</file>

<file path=xl/sharedStrings.xml><?xml version="1.0" encoding="utf-8"?>
<sst xmlns="http://schemas.openxmlformats.org/spreadsheetml/2006/main" count="22" uniqueCount="22">
  <si>
    <t>Mjesečna rata uplačena (Kn)</t>
  </si>
  <si>
    <t>Potrošeno / Uplačeno  Razlika</t>
  </si>
  <si>
    <t>Ukupno:</t>
  </si>
  <si>
    <t>Plačeno</t>
  </si>
  <si>
    <t>Razlika</t>
  </si>
  <si>
    <t>password:</t>
  </si>
  <si>
    <t>tomo</t>
  </si>
  <si>
    <t>Stanje Vodomjera
Početno</t>
  </si>
  <si>
    <t>Mjesećno Stanje
m3 Pojedin.</t>
  </si>
  <si>
    <t>Mjesećno Cijena
(Kn) Pojedin. S PDVom</t>
  </si>
  <si>
    <t>Uk m3</t>
  </si>
  <si>
    <t>Stanje Vodomjera
Završno</t>
  </si>
  <si>
    <t>Pretplata s PDV-om</t>
  </si>
  <si>
    <t>Mjesećno Cijena
(Kn) S PDVom i pretplatom</t>
  </si>
  <si>
    <t>Cijena 1m3 vode s PDV-om</t>
  </si>
  <si>
    <t>VODA Datum očitanja za tek. Mjesec</t>
  </si>
  <si>
    <t>Tomek kontakt e-mail:</t>
  </si>
  <si>
    <t>2023 g Mjesec</t>
  </si>
  <si>
    <t>tomek@tomek.com.hr</t>
  </si>
  <si>
    <t>Uk Eur</t>
  </si>
  <si>
    <t>Uk sa pr. Eur</t>
  </si>
  <si>
    <t>https://www.vio.hr/usluge/cijena-vodnih-usluga/1517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</si>
</sst>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kn&quot;"/>
    <numFmt numFmtId="165" formatCode="mm/yy/;@"/>
    <numFmt numFmtId="166" formatCode="d/m/yy/;@"/>
    <numFmt numFmtId="167" formatCode="#,##0.0000\ &quot;kn&quot;"/>
    <numFmt numFmtId="168" formatCode="0.0"/>
    <numFmt numFmtId="169" formatCode="#,##0.00000\ [$€-1]"/>
    <numFmt numFmtId="170" formatCode="#,##0.00\ [$€-1]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  <font>
      <u/>
      <sz val="10"/>
      <color theme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left" vertical="center"/>
    </xf>
    <xf numFmtId="164" fontId="1" fillId="4" borderId="0" xfId="0" applyNumberFormat="1" applyFont="1" applyFill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5" fontId="0" fillId="4" borderId="0" xfId="0" applyNumberFormat="1" applyFill="1" applyAlignment="1">
      <alignment horizontal="left" vertical="center"/>
    </xf>
    <xf numFmtId="0" fontId="1" fillId="4" borderId="0" xfId="0" applyNumberFormat="1" applyFon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5" fontId="0" fillId="4" borderId="0" xfId="0" applyNumberForma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8" fontId="0" fillId="0" borderId="1" xfId="0" applyNumberFormat="1" applyFill="1" applyBorder="1" applyAlignment="1" applyProtection="1">
      <alignment horizontal="center" vertical="center"/>
      <protection locked="0"/>
    </xf>
    <xf numFmtId="167" fontId="0" fillId="4" borderId="0" xfId="0" applyNumberForma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4" borderId="0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0" fillId="4" borderId="0" xfId="0" applyNumberFormat="1" applyFill="1" applyBorder="1" applyAlignment="1">
      <alignment horizontal="left" vertical="center"/>
    </xf>
    <xf numFmtId="1" fontId="1" fillId="4" borderId="0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 applyProtection="1">
      <alignment horizontal="center" vertical="center"/>
      <protection locked="0"/>
    </xf>
    <xf numFmtId="168" fontId="3" fillId="5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168" fontId="3" fillId="6" borderId="1" xfId="0" applyNumberFormat="1" applyFont="1" applyFill="1" applyBorder="1" applyAlignment="1" applyProtection="1">
      <alignment horizontal="center" vertical="center"/>
    </xf>
    <xf numFmtId="16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>
      <alignment horizontal="right"/>
    </xf>
    <xf numFmtId="0" fontId="5" fillId="6" borderId="0" xfId="1" applyFill="1" applyAlignment="1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169" fontId="1" fillId="0" borderId="1" xfId="0" applyNumberFormat="1" applyFont="1" applyBorder="1" applyAlignment="1" applyProtection="1">
      <alignment horizontal="center" vertical="center"/>
      <protection locked="0"/>
    </xf>
    <xf numFmtId="170" fontId="0" fillId="4" borderId="1" xfId="0" applyNumberFormat="1" applyFill="1" applyBorder="1" applyAlignment="1">
      <alignment horizontal="center" vertical="center"/>
    </xf>
    <xf numFmtId="170" fontId="0" fillId="4" borderId="3" xfId="0" applyNumberFormat="1" applyFill="1" applyBorder="1" applyAlignment="1">
      <alignment horizontal="center" vertical="center"/>
    </xf>
    <xf numFmtId="170" fontId="0" fillId="0" borderId="3" xfId="0" applyNumberFormat="1" applyFill="1" applyBorder="1" applyAlignment="1" applyProtection="1">
      <alignment horizontal="center" vertical="center"/>
      <protection locked="0"/>
    </xf>
    <xf numFmtId="170" fontId="1" fillId="4" borderId="1" xfId="0" applyNumberFormat="1" applyFont="1" applyFill="1" applyBorder="1" applyAlignment="1">
      <alignment horizontal="center" vertical="center"/>
    </xf>
    <xf numFmtId="164" fontId="5" fillId="7" borderId="0" xfId="1" applyNumberFormat="1" applyFill="1" applyAlignment="1" applyProtection="1">
      <alignment horizontal="left" vertical="center"/>
      <protection locked="0"/>
    </xf>
  </cellXfs>
  <cellStyles count="2">
    <cellStyle name="Hiperveza" xfId="1" builtinId="8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io.hr/usluge/cijena-vodnih-usluga/1517" TargetMode="External"/><Relationship Id="rId1" Type="http://schemas.openxmlformats.org/officeDocument/2006/relationships/hyperlink" Target="mailto:tomek@tomek.com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tabSelected="1" workbookViewId="0">
      <pane ySplit="1" topLeftCell="A2" activePane="bottomLeft" state="frozen"/>
      <selection pane="bottomLeft" activeCell="D3" sqref="D3"/>
    </sheetView>
  </sheetViews>
  <sheetFormatPr defaultColWidth="0" defaultRowHeight="13.2" x14ac:dyDescent="0.25"/>
  <cols>
    <col min="1" max="1" width="7.33203125" style="1" customWidth="1"/>
    <col min="2" max="2" width="11.33203125" style="1" customWidth="1"/>
    <col min="3" max="3" width="11" style="1" customWidth="1"/>
    <col min="4" max="4" width="11.33203125" style="1" customWidth="1"/>
    <col min="5" max="5" width="9.5546875" style="1" customWidth="1"/>
    <col min="6" max="7" width="13.109375" style="22" customWidth="1"/>
    <col min="8" max="8" width="12.6640625" style="1" customWidth="1"/>
    <col min="9" max="9" width="13" style="22" customWidth="1"/>
    <col min="10" max="16384" width="0" style="1" hidden="1"/>
  </cols>
  <sheetData>
    <row r="1" spans="1:9" s="3" customFormat="1" ht="70.5" customHeight="1" x14ac:dyDescent="0.25">
      <c r="A1" s="2" t="s">
        <v>17</v>
      </c>
      <c r="B1" s="30" t="s">
        <v>15</v>
      </c>
      <c r="C1" s="30" t="s">
        <v>7</v>
      </c>
      <c r="D1" s="31" t="s">
        <v>11</v>
      </c>
      <c r="E1" s="30" t="s">
        <v>8</v>
      </c>
      <c r="F1" s="32" t="s">
        <v>9</v>
      </c>
      <c r="G1" s="32" t="s">
        <v>13</v>
      </c>
      <c r="H1" s="30" t="s">
        <v>0</v>
      </c>
      <c r="I1" s="32" t="s">
        <v>1</v>
      </c>
    </row>
    <row r="2" spans="1:9" x14ac:dyDescent="0.25">
      <c r="A2" s="33">
        <v>1</v>
      </c>
      <c r="B2" s="34">
        <v>44957</v>
      </c>
      <c r="C2" s="35">
        <v>102.3</v>
      </c>
      <c r="D2" s="23">
        <v>113</v>
      </c>
      <c r="E2" s="4">
        <f>IF(D2&gt;0,D2-C2,0)</f>
        <v>10.700000000000003</v>
      </c>
      <c r="F2" s="46">
        <f>$D$17*E2</f>
        <v>18.217392000000007</v>
      </c>
      <c r="G2" s="47">
        <f>F2+$D$18</f>
        <v>21.367392000000006</v>
      </c>
      <c r="H2" s="48">
        <v>22</v>
      </c>
      <c r="I2" s="47">
        <f>IF(H2&gt;0,H2-G2," ")</f>
        <v>0.63260799999999406</v>
      </c>
    </row>
    <row r="3" spans="1:9" x14ac:dyDescent="0.25">
      <c r="A3" s="33">
        <v>2</v>
      </c>
      <c r="B3" s="41">
        <v>44985</v>
      </c>
      <c r="C3" s="40">
        <f>D2</f>
        <v>113</v>
      </c>
      <c r="D3" s="23"/>
      <c r="E3" s="4">
        <f t="shared" ref="E3:E13" si="0">IF(D3&gt;0,D3-C3,0)</f>
        <v>0</v>
      </c>
      <c r="F3" s="46">
        <f t="shared" ref="F3:F13" si="1">$D$17*E3</f>
        <v>0</v>
      </c>
      <c r="G3" s="47">
        <f t="shared" ref="G3:G13" si="2">F3+$D$18</f>
        <v>3.15</v>
      </c>
      <c r="H3" s="48"/>
      <c r="I3" s="47" t="str">
        <f t="shared" ref="I3:I13" si="3">IF(H3&gt;0,H3-G3," ")</f>
        <v xml:space="preserve"> </v>
      </c>
    </row>
    <row r="4" spans="1:9" x14ac:dyDescent="0.25">
      <c r="A4" s="33">
        <v>3</v>
      </c>
      <c r="B4" s="41">
        <v>45016</v>
      </c>
      <c r="C4" s="40">
        <f t="shared" ref="C4:C13" si="4">D3</f>
        <v>0</v>
      </c>
      <c r="D4" s="23"/>
      <c r="E4" s="4">
        <f t="shared" si="0"/>
        <v>0</v>
      </c>
      <c r="F4" s="46">
        <f t="shared" si="1"/>
        <v>0</v>
      </c>
      <c r="G4" s="47">
        <f t="shared" si="2"/>
        <v>3.15</v>
      </c>
      <c r="H4" s="48"/>
      <c r="I4" s="47" t="str">
        <f t="shared" si="3"/>
        <v xml:space="preserve"> </v>
      </c>
    </row>
    <row r="5" spans="1:9" x14ac:dyDescent="0.25">
      <c r="A5" s="33">
        <v>4</v>
      </c>
      <c r="B5" s="41">
        <v>45046</v>
      </c>
      <c r="C5" s="40">
        <f t="shared" si="4"/>
        <v>0</v>
      </c>
      <c r="D5" s="23"/>
      <c r="E5" s="4">
        <f t="shared" si="0"/>
        <v>0</v>
      </c>
      <c r="F5" s="46">
        <f t="shared" si="1"/>
        <v>0</v>
      </c>
      <c r="G5" s="47">
        <f t="shared" si="2"/>
        <v>3.15</v>
      </c>
      <c r="H5" s="48"/>
      <c r="I5" s="47" t="str">
        <f t="shared" si="3"/>
        <v xml:space="preserve"> </v>
      </c>
    </row>
    <row r="6" spans="1:9" x14ac:dyDescent="0.25">
      <c r="A6" s="33">
        <v>5</v>
      </c>
      <c r="B6" s="41">
        <v>45077</v>
      </c>
      <c r="C6" s="40">
        <f t="shared" si="4"/>
        <v>0</v>
      </c>
      <c r="D6" s="23"/>
      <c r="E6" s="4">
        <f t="shared" si="0"/>
        <v>0</v>
      </c>
      <c r="F6" s="46">
        <f t="shared" si="1"/>
        <v>0</v>
      </c>
      <c r="G6" s="47">
        <f t="shared" si="2"/>
        <v>3.15</v>
      </c>
      <c r="H6" s="48"/>
      <c r="I6" s="47" t="str">
        <f t="shared" si="3"/>
        <v xml:space="preserve"> </v>
      </c>
    </row>
    <row r="7" spans="1:9" x14ac:dyDescent="0.25">
      <c r="A7" s="33">
        <v>6</v>
      </c>
      <c r="B7" s="41">
        <v>45107</v>
      </c>
      <c r="C7" s="40">
        <f t="shared" si="4"/>
        <v>0</v>
      </c>
      <c r="D7" s="23"/>
      <c r="E7" s="4">
        <f t="shared" si="0"/>
        <v>0</v>
      </c>
      <c r="F7" s="46">
        <f t="shared" si="1"/>
        <v>0</v>
      </c>
      <c r="G7" s="47">
        <f t="shared" si="2"/>
        <v>3.15</v>
      </c>
      <c r="H7" s="48"/>
      <c r="I7" s="47" t="str">
        <f t="shared" si="3"/>
        <v xml:space="preserve"> </v>
      </c>
    </row>
    <row r="8" spans="1:9" x14ac:dyDescent="0.25">
      <c r="A8" s="33">
        <v>7</v>
      </c>
      <c r="B8" s="41">
        <v>45138</v>
      </c>
      <c r="C8" s="40">
        <f t="shared" si="4"/>
        <v>0</v>
      </c>
      <c r="D8" s="23"/>
      <c r="E8" s="4">
        <f t="shared" si="0"/>
        <v>0</v>
      </c>
      <c r="F8" s="46">
        <f t="shared" si="1"/>
        <v>0</v>
      </c>
      <c r="G8" s="47">
        <f t="shared" si="2"/>
        <v>3.15</v>
      </c>
      <c r="H8" s="48"/>
      <c r="I8" s="47" t="str">
        <f t="shared" si="3"/>
        <v xml:space="preserve"> </v>
      </c>
    </row>
    <row r="9" spans="1:9" x14ac:dyDescent="0.25">
      <c r="A9" s="33">
        <v>8</v>
      </c>
      <c r="B9" s="41">
        <v>45169</v>
      </c>
      <c r="C9" s="40">
        <f t="shared" si="4"/>
        <v>0</v>
      </c>
      <c r="D9" s="23"/>
      <c r="E9" s="4">
        <f t="shared" si="0"/>
        <v>0</v>
      </c>
      <c r="F9" s="46">
        <f t="shared" si="1"/>
        <v>0</v>
      </c>
      <c r="G9" s="47">
        <f t="shared" si="2"/>
        <v>3.15</v>
      </c>
      <c r="H9" s="48"/>
      <c r="I9" s="47" t="str">
        <f t="shared" si="3"/>
        <v xml:space="preserve"> </v>
      </c>
    </row>
    <row r="10" spans="1:9" x14ac:dyDescent="0.25">
      <c r="A10" s="33">
        <v>9</v>
      </c>
      <c r="B10" s="41">
        <v>45199</v>
      </c>
      <c r="C10" s="40">
        <f t="shared" si="4"/>
        <v>0</v>
      </c>
      <c r="D10" s="23"/>
      <c r="E10" s="4">
        <f t="shared" si="0"/>
        <v>0</v>
      </c>
      <c r="F10" s="46">
        <f t="shared" si="1"/>
        <v>0</v>
      </c>
      <c r="G10" s="47">
        <f t="shared" si="2"/>
        <v>3.15</v>
      </c>
      <c r="H10" s="48"/>
      <c r="I10" s="47" t="str">
        <f t="shared" si="3"/>
        <v xml:space="preserve"> </v>
      </c>
    </row>
    <row r="11" spans="1:9" x14ac:dyDescent="0.25">
      <c r="A11" s="33">
        <v>10</v>
      </c>
      <c r="B11" s="41">
        <v>45230</v>
      </c>
      <c r="C11" s="40">
        <f t="shared" si="4"/>
        <v>0</v>
      </c>
      <c r="D11" s="23"/>
      <c r="E11" s="4">
        <f t="shared" si="0"/>
        <v>0</v>
      </c>
      <c r="F11" s="46">
        <f t="shared" si="1"/>
        <v>0</v>
      </c>
      <c r="G11" s="47">
        <f t="shared" si="2"/>
        <v>3.15</v>
      </c>
      <c r="H11" s="48"/>
      <c r="I11" s="47" t="str">
        <f t="shared" si="3"/>
        <v xml:space="preserve"> </v>
      </c>
    </row>
    <row r="12" spans="1:9" x14ac:dyDescent="0.25">
      <c r="A12" s="33">
        <v>11</v>
      </c>
      <c r="B12" s="41">
        <v>45260</v>
      </c>
      <c r="C12" s="40">
        <f t="shared" si="4"/>
        <v>0</v>
      </c>
      <c r="D12" s="23"/>
      <c r="E12" s="4">
        <f t="shared" si="0"/>
        <v>0</v>
      </c>
      <c r="F12" s="46">
        <f t="shared" si="1"/>
        <v>0</v>
      </c>
      <c r="G12" s="47">
        <f t="shared" si="2"/>
        <v>3.15</v>
      </c>
      <c r="H12" s="48"/>
      <c r="I12" s="47" t="str">
        <f t="shared" si="3"/>
        <v xml:space="preserve"> </v>
      </c>
    </row>
    <row r="13" spans="1:9" x14ac:dyDescent="0.25">
      <c r="A13" s="33">
        <v>12</v>
      </c>
      <c r="B13" s="41">
        <v>45291</v>
      </c>
      <c r="C13" s="40">
        <f t="shared" si="4"/>
        <v>0</v>
      </c>
      <c r="D13" s="23"/>
      <c r="E13" s="4">
        <f t="shared" si="0"/>
        <v>0</v>
      </c>
      <c r="F13" s="46">
        <f t="shared" si="1"/>
        <v>0</v>
      </c>
      <c r="G13" s="47">
        <f t="shared" si="2"/>
        <v>3.15</v>
      </c>
      <c r="H13" s="48"/>
      <c r="I13" s="47" t="str">
        <f t="shared" si="3"/>
        <v xml:space="preserve"> </v>
      </c>
    </row>
    <row r="14" spans="1:9" x14ac:dyDescent="0.25">
      <c r="A14" s="4"/>
      <c r="B14" s="5"/>
      <c r="C14" s="5"/>
      <c r="D14" s="5" t="s">
        <v>2</v>
      </c>
      <c r="E14" s="5">
        <f>SUM(E2:E13)</f>
        <v>10.700000000000003</v>
      </c>
      <c r="F14" s="49">
        <f>SUM(F2:F13)</f>
        <v>18.217392000000007</v>
      </c>
      <c r="G14" s="49">
        <f t="shared" ref="G14:I14" si="5">SUM(G2:G13)</f>
        <v>56.017391999999994</v>
      </c>
      <c r="H14" s="49">
        <f t="shared" si="5"/>
        <v>22</v>
      </c>
      <c r="I14" s="49">
        <f t="shared" si="5"/>
        <v>0.63260799999999406</v>
      </c>
    </row>
    <row r="15" spans="1:9" s="8" customFormat="1" x14ac:dyDescent="0.25">
      <c r="A15" s="5"/>
      <c r="B15" s="5"/>
      <c r="C15" s="5"/>
      <c r="D15" s="5"/>
      <c r="E15" s="25" t="s">
        <v>10</v>
      </c>
      <c r="F15" s="6" t="s">
        <v>19</v>
      </c>
      <c r="G15" s="6" t="s">
        <v>20</v>
      </c>
      <c r="H15" s="7" t="s">
        <v>3</v>
      </c>
      <c r="I15" s="6" t="s">
        <v>4</v>
      </c>
    </row>
    <row r="16" spans="1:9" x14ac:dyDescent="0.25">
      <c r="A16" s="9"/>
      <c r="B16" s="10"/>
      <c r="C16" s="28"/>
      <c r="D16" s="29"/>
      <c r="E16" s="26"/>
      <c r="F16" s="27"/>
      <c r="G16" s="27"/>
      <c r="H16" s="11"/>
      <c r="I16" s="11"/>
    </row>
    <row r="17" spans="1:9" x14ac:dyDescent="0.25">
      <c r="A17" s="39" t="s">
        <v>14</v>
      </c>
      <c r="B17" s="38"/>
      <c r="C17" s="38"/>
      <c r="D17" s="45">
        <v>1.7025600000000001</v>
      </c>
      <c r="E17" s="24"/>
      <c r="F17" s="27"/>
      <c r="G17" s="27"/>
      <c r="H17" s="12"/>
      <c r="I17" s="12"/>
    </row>
    <row r="18" spans="1:9" x14ac:dyDescent="0.25">
      <c r="A18" s="9"/>
      <c r="B18" s="36" t="s">
        <v>12</v>
      </c>
      <c r="C18" s="37"/>
      <c r="D18" s="45">
        <v>3.15</v>
      </c>
      <c r="E18" s="24"/>
      <c r="F18" s="27"/>
      <c r="G18" s="27"/>
      <c r="H18" s="12"/>
      <c r="I18" s="12"/>
    </row>
    <row r="19" spans="1:9" x14ac:dyDescent="0.25">
      <c r="A19" s="9"/>
      <c r="B19" s="15"/>
      <c r="C19" s="13"/>
      <c r="D19" s="9"/>
      <c r="E19" s="13"/>
      <c r="F19" s="13"/>
      <c r="G19" s="13"/>
      <c r="H19" s="9"/>
      <c r="I19" s="13"/>
    </row>
    <row r="20" spans="1:9" x14ac:dyDescent="0.25">
      <c r="A20" s="9"/>
      <c r="B20" s="16" t="s">
        <v>5</v>
      </c>
      <c r="C20" s="17" t="s">
        <v>6</v>
      </c>
      <c r="D20" s="9"/>
      <c r="E20" s="13"/>
      <c r="F20" s="50" t="s">
        <v>21</v>
      </c>
      <c r="G20" s="18"/>
      <c r="H20" s="9"/>
      <c r="I20" s="14"/>
    </row>
    <row r="21" spans="1:9" x14ac:dyDescent="0.25">
      <c r="A21" s="9"/>
      <c r="B21" s="19"/>
      <c r="C21" s="20"/>
      <c r="D21" s="9"/>
      <c r="E21" s="14"/>
      <c r="F21" s="13"/>
      <c r="G21" s="13"/>
      <c r="H21" s="9"/>
      <c r="I21" s="13"/>
    </row>
    <row r="22" spans="1:9" s="21" customFormat="1" x14ac:dyDescent="0.25">
      <c r="A22" s="9"/>
      <c r="B22" s="9"/>
      <c r="C22" s="42" t="s">
        <v>16</v>
      </c>
      <c r="D22" s="43" t="s">
        <v>18</v>
      </c>
      <c r="E22" s="44"/>
      <c r="F22" s="13"/>
      <c r="G22" s="13"/>
      <c r="H22" s="9"/>
      <c r="I22" s="13"/>
    </row>
    <row r="23" spans="1:9" x14ac:dyDescent="0.25">
      <c r="A23" s="9"/>
      <c r="B23" s="9"/>
      <c r="C23" s="9"/>
      <c r="D23" s="9"/>
      <c r="E23" s="9"/>
      <c r="F23" s="13"/>
      <c r="G23" s="13"/>
      <c r="H23" s="9"/>
      <c r="I23" s="13"/>
    </row>
  </sheetData>
  <sheetProtection algorithmName="SHA-512" hashValue="N/KjuIHDQ3GplvJ0gh4ANDAXsAYnHwNDtwpQ+vv/SpZuJc8tq3tjVtnBO/28ynK/IE2MrF86rnUncOOdMbtupw==" saltValue="adS1uMXU5dA7FIcdzQ5qXg==" spinCount="100000" sheet="1" objects="1" scenarios="1" formatCells="0" selectLockedCells="1"/>
  <hyperlinks>
    <hyperlink ref="D22" r:id="rId1" xr:uid="{00000000-0004-0000-0200-000000000000}"/>
    <hyperlink ref="F20" r:id="rId2" xr:uid="{C39008AC-B074-4284-B73A-65C2E50F76CF}"/>
  </hyperlinks>
  <pageMargins left="0.75" right="0.75" top="1" bottom="1" header="0.5" footer="0.5"/>
  <pageSetup paperSize="9" orientation="portrait" horizontalDpi="300" verticalDpi="300" r:id="rId3"/>
  <headerFooter alignWithMargins="0"/>
  <ignoredErrors>
    <ignoredError sqref="C3:C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Potrošnja Vode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Korisnik</cp:lastModifiedBy>
  <dcterms:created xsi:type="dcterms:W3CDTF">2011-04-28T13:08:03Z</dcterms:created>
  <dcterms:modified xsi:type="dcterms:W3CDTF">2023-01-08T19:45:58Z</dcterms:modified>
</cp:coreProperties>
</file>